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870" firstSheet="6" activeTab="10"/>
  </bookViews>
  <sheets>
    <sheet name="Каяк_М" sheetId="1" r:id="rId1"/>
    <sheet name="КаякН_М" sheetId="2" r:id="rId2"/>
    <sheet name="Каяк_Ж" sheetId="3" r:id="rId3"/>
    <sheet name="КаякН_Ж" sheetId="4" r:id="rId4"/>
    <sheet name="БайдаркаМ" sheetId="5" r:id="rId5"/>
    <sheet name="БайдаркаСМ" sheetId="6" r:id="rId6"/>
    <sheet name="Байдарка_Ж" sheetId="7" r:id="rId7"/>
    <sheet name="Катамаран М" sheetId="8" r:id="rId8"/>
    <sheet name="КатамараныСМ" sheetId="9" r:id="rId9"/>
    <sheet name="Катамаран Ж" sheetId="10" r:id="rId10"/>
    <sheet name="Команда" sheetId="11" r:id="rId11"/>
    <sheet name="Ралли" sheetId="12" r:id="rId12"/>
    <sheet name="СпасРаботы" sheetId="13" r:id="rId13"/>
    <sheet name="Эскимосы" sheetId="14" r:id="rId14"/>
    <sheet name="1М" sheetId="15" r:id="rId15"/>
    <sheet name="1Z" sheetId="16" r:id="rId16"/>
    <sheet name="2-3" sheetId="17" r:id="rId17"/>
  </sheets>
  <definedNames>
    <definedName name="_xlnm._FilterDatabase" localSheetId="15" hidden="1">'1Z'!$A$1:$P$1</definedName>
    <definedName name="_xlnm._FilterDatabase" localSheetId="14" hidden="1">'1М'!$A$1:$P$18</definedName>
    <definedName name="_xlnm._FilterDatabase" localSheetId="16" hidden="1">'2-3'!$A$1:$P$1</definedName>
  </definedNames>
  <calcPr fullCalcOnLoad="1"/>
</workbook>
</file>

<file path=xl/sharedStrings.xml><?xml version="1.0" encoding="utf-8"?>
<sst xmlns="http://schemas.openxmlformats.org/spreadsheetml/2006/main" count="2615" uniqueCount="591">
  <si>
    <t>Вода_КодВода</t>
  </si>
  <si>
    <t>Фамилия</t>
  </si>
  <si>
    <t>Имя</t>
  </si>
  <si>
    <t>Отчество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</si>
  <si>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</si>
  <si>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</si>
  <si>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</si>
  <si>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</si>
  <si>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</si>
  <si>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</si>
  <si>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</si>
  <si>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</si>
  <si>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</si>
  <si>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</si>
  <si>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</si>
  <si>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</si>
  <si>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</si>
  <si>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</si>
  <si>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13:53:00</t>
  </si>
  <si>
    <t>13:55:20</t>
  </si>
  <si>
    <t>Каяк М</t>
  </si>
  <si>
    <t>199</t>
  </si>
  <si>
    <t>Мочалин</t>
  </si>
  <si>
    <t>Игорь</t>
  </si>
  <si>
    <t/>
  </si>
  <si>
    <t>13:42:00</t>
  </si>
  <si>
    <t>13:45:28</t>
  </si>
  <si>
    <t>113</t>
  </si>
  <si>
    <t>Дроздов</t>
  </si>
  <si>
    <t>Сергей</t>
  </si>
  <si>
    <t>13:45:00</t>
  </si>
  <si>
    <t>13:47:15</t>
  </si>
  <si>
    <t>116</t>
  </si>
  <si>
    <t>Лакеев</t>
  </si>
  <si>
    <t>14:01:00</t>
  </si>
  <si>
    <t>14:03:55</t>
  </si>
  <si>
    <t>14:09:00</t>
  </si>
  <si>
    <t>14:12:08</t>
  </si>
  <si>
    <t>193</t>
  </si>
  <si>
    <t>Сорокин</t>
  </si>
  <si>
    <t>Константин</t>
  </si>
  <si>
    <t>14:15:00</t>
  </si>
  <si>
    <t>14:17:35</t>
  </si>
  <si>
    <t>115</t>
  </si>
  <si>
    <t>Кубарев</t>
  </si>
  <si>
    <t>14:43:00</t>
  </si>
  <si>
    <t>114</t>
  </si>
  <si>
    <t>Абраменко</t>
  </si>
  <si>
    <t>Дмитрий</t>
  </si>
  <si>
    <t>15:02:00</t>
  </si>
  <si>
    <t>15:10:00</t>
  </si>
  <si>
    <t>15:12:22</t>
  </si>
  <si>
    <t>103</t>
  </si>
  <si>
    <t>Гелемеев</t>
  </si>
  <si>
    <t>Михаил</t>
  </si>
  <si>
    <t>15:16:00</t>
  </si>
  <si>
    <t>15:18:12</t>
  </si>
  <si>
    <t>129</t>
  </si>
  <si>
    <t>Александр</t>
  </si>
  <si>
    <t>15:22:00</t>
  </si>
  <si>
    <t>15:24:37</t>
  </si>
  <si>
    <t>101</t>
  </si>
  <si>
    <t>Ильичев</t>
  </si>
  <si>
    <t>Антон</t>
  </si>
  <si>
    <t>15:28:00</t>
  </si>
  <si>
    <t>15:30:29</t>
  </si>
  <si>
    <t>105</t>
  </si>
  <si>
    <t>Левашов</t>
  </si>
  <si>
    <t>15:37:00</t>
  </si>
  <si>
    <t>15:39:31</t>
  </si>
  <si>
    <t>15:52:00</t>
  </si>
  <si>
    <t>15:54:34</t>
  </si>
  <si>
    <t>15:56:00</t>
  </si>
  <si>
    <t>15:58:18</t>
  </si>
  <si>
    <t>194</t>
  </si>
  <si>
    <t>Кондрашов</t>
  </si>
  <si>
    <t>16:25:00</t>
  </si>
  <si>
    <t>16:27:16</t>
  </si>
  <si>
    <t>126</t>
  </si>
  <si>
    <t>Смолов</t>
  </si>
  <si>
    <t>Максим</t>
  </si>
  <si>
    <t>16:35:00</t>
  </si>
  <si>
    <t>16:37:32</t>
  </si>
  <si>
    <t>190</t>
  </si>
  <si>
    <t>Култаев</t>
  </si>
  <si>
    <t>Илья</t>
  </si>
  <si>
    <t>16:48:00</t>
  </si>
  <si>
    <t>16:50:22</t>
  </si>
  <si>
    <t>128</t>
  </si>
  <si>
    <t>Петржик</t>
  </si>
  <si>
    <t>Андрей</t>
  </si>
  <si>
    <t>16:59:00</t>
  </si>
  <si>
    <t>17:01:33</t>
  </si>
  <si>
    <t>104</t>
  </si>
  <si>
    <t>Орлов</t>
  </si>
  <si>
    <t>Тимофей</t>
  </si>
  <si>
    <t>18:04:00</t>
  </si>
  <si>
    <t>18:06:40</t>
  </si>
  <si>
    <t>132</t>
  </si>
  <si>
    <t>Пашин</t>
  </si>
  <si>
    <t>Виктор</t>
  </si>
  <si>
    <t>18:15:00</t>
  </si>
  <si>
    <t>18:19:32</t>
  </si>
  <si>
    <t>111</t>
  </si>
  <si>
    <t>Амурский</t>
  </si>
  <si>
    <t>18:44:00</t>
  </si>
  <si>
    <t>18:46:26</t>
  </si>
  <si>
    <t>19:03:00</t>
  </si>
  <si>
    <t>19:05:28</t>
  </si>
  <si>
    <t>19:05:00</t>
  </si>
  <si>
    <t>19:08:16</t>
  </si>
  <si>
    <t>198</t>
  </si>
  <si>
    <t>Сахаров</t>
  </si>
  <si>
    <t>Николай</t>
  </si>
  <si>
    <t>14:00:00</t>
  </si>
  <si>
    <t>14:02:11</t>
  </si>
  <si>
    <t>14:05:00</t>
  </si>
  <si>
    <t>14:07:25</t>
  </si>
  <si>
    <t>14:19:00</t>
  </si>
  <si>
    <t>14:21:45</t>
  </si>
  <si>
    <t>14:28:00</t>
  </si>
  <si>
    <t>14:30:19</t>
  </si>
  <si>
    <t>14:58:00</t>
  </si>
  <si>
    <t>15:47:00</t>
  </si>
  <si>
    <t>15:49:24</t>
  </si>
  <si>
    <t>14:45:01</t>
  </si>
  <si>
    <t>15:00:29</t>
  </si>
  <si>
    <t>15:03:59</t>
  </si>
  <si>
    <t>Место</t>
  </si>
  <si>
    <t>14:29:00</t>
  </si>
  <si>
    <t>14:32:45</t>
  </si>
  <si>
    <t>Каяк Н Муж</t>
  </si>
  <si>
    <t>14:37:00</t>
  </si>
  <si>
    <t>14:40:48</t>
  </si>
  <si>
    <t>14:40:00</t>
  </si>
  <si>
    <t>14:43:31</t>
  </si>
  <si>
    <t>107</t>
  </si>
  <si>
    <t>Брагилевский</t>
  </si>
  <si>
    <t>Владимир</t>
  </si>
  <si>
    <t>14:47:00</t>
  </si>
  <si>
    <t>14:50:59</t>
  </si>
  <si>
    <t>15:03:00</t>
  </si>
  <si>
    <t>15:06:40</t>
  </si>
  <si>
    <t>187</t>
  </si>
  <si>
    <t>Самыкин</t>
  </si>
  <si>
    <t>16:01:00</t>
  </si>
  <si>
    <t>16:04:14</t>
  </si>
  <si>
    <t>16:03:00</t>
  </si>
  <si>
    <t>16:06:21</t>
  </si>
  <si>
    <t>16:04:00</t>
  </si>
  <si>
    <t>16:07:30</t>
  </si>
  <si>
    <t>16:17:00</t>
  </si>
  <si>
    <t>16:20:17</t>
  </si>
  <si>
    <t>16:27:00</t>
  </si>
  <si>
    <t>16:29:56</t>
  </si>
  <si>
    <t>16:29:00</t>
  </si>
  <si>
    <t>16:32:11</t>
  </si>
  <si>
    <t>16:56:00</t>
  </si>
  <si>
    <t>17:01:01</t>
  </si>
  <si>
    <t>110</t>
  </si>
  <si>
    <t>Еремин</t>
  </si>
  <si>
    <t>Артем</t>
  </si>
  <si>
    <t>17:06:00</t>
  </si>
  <si>
    <t>17:09:53</t>
  </si>
  <si>
    <t>17:12:00</t>
  </si>
  <si>
    <t>17:15:57</t>
  </si>
  <si>
    <t>102</t>
  </si>
  <si>
    <t>Горшков</t>
  </si>
  <si>
    <t>Кузьма</t>
  </si>
  <si>
    <t>17:43:00</t>
  </si>
  <si>
    <t>17:45:54</t>
  </si>
  <si>
    <t>18:13:00</t>
  </si>
  <si>
    <t>18:16:12</t>
  </si>
  <si>
    <t>18:41:00</t>
  </si>
  <si>
    <t>18:44:11</t>
  </si>
  <si>
    <t>18:50:00</t>
  </si>
  <si>
    <t>18:53:51</t>
  </si>
  <si>
    <t>1-2</t>
  </si>
  <si>
    <t>13:46:00</t>
  </si>
  <si>
    <t>13:49:10</t>
  </si>
  <si>
    <t>Каяк Ж</t>
  </si>
  <si>
    <t>121</t>
  </si>
  <si>
    <t>Кубарева</t>
  </si>
  <si>
    <t>Мария</t>
  </si>
  <si>
    <t>14:26:00</t>
  </si>
  <si>
    <t>14:29:10</t>
  </si>
  <si>
    <t>197</t>
  </si>
  <si>
    <t>Бурцева</t>
  </si>
  <si>
    <t>14:39:00</t>
  </si>
  <si>
    <t>14:42:04</t>
  </si>
  <si>
    <t>14:44:00</t>
  </si>
  <si>
    <t>14:47:02</t>
  </si>
  <si>
    <t>106</t>
  </si>
  <si>
    <t>Далецкая</t>
  </si>
  <si>
    <t>Эльмира</t>
  </si>
  <si>
    <t>14:56:00</t>
  </si>
  <si>
    <t>14:59:04</t>
  </si>
  <si>
    <t>15:26:00</t>
  </si>
  <si>
    <t>15:29:31</t>
  </si>
  <si>
    <t>192</t>
  </si>
  <si>
    <t>Богинская</t>
  </si>
  <si>
    <t>Анастасия</t>
  </si>
  <si>
    <t>16:12:00</t>
  </si>
  <si>
    <t>16:14:58</t>
  </si>
  <si>
    <t>16:14:00</t>
  </si>
  <si>
    <t>16:16:29</t>
  </si>
  <si>
    <t>100</t>
  </si>
  <si>
    <t>Каменецкая</t>
  </si>
  <si>
    <t>Екатерина</t>
  </si>
  <si>
    <t>16:43:00</t>
  </si>
  <si>
    <t>16:45:49</t>
  </si>
  <si>
    <t>130</t>
  </si>
  <si>
    <t>Булгакова</t>
  </si>
  <si>
    <t>Анна</t>
  </si>
  <si>
    <t>17:00:00</t>
  </si>
  <si>
    <t>17:02:47</t>
  </si>
  <si>
    <t>196</t>
  </si>
  <si>
    <t>Леонова</t>
  </si>
  <si>
    <t>Ирина</t>
  </si>
  <si>
    <t>17:05:00</t>
  </si>
  <si>
    <t>17:08:16</t>
  </si>
  <si>
    <t>127</t>
  </si>
  <si>
    <t>Рогулина</t>
  </si>
  <si>
    <t>Кира</t>
  </si>
  <si>
    <t>17:24:00</t>
  </si>
  <si>
    <t>135</t>
  </si>
  <si>
    <t>Цаун</t>
  </si>
  <si>
    <t>Ольга</t>
  </si>
  <si>
    <t>17:25:00</t>
  </si>
  <si>
    <t>131</t>
  </si>
  <si>
    <t>Муканова</t>
  </si>
  <si>
    <t>18:48:00</t>
  </si>
  <si>
    <t>18:51:02</t>
  </si>
  <si>
    <t>18:57:00</t>
  </si>
  <si>
    <t>18:59:28</t>
  </si>
  <si>
    <t>19:04:00</t>
  </si>
  <si>
    <t>19:06:41</t>
  </si>
  <si>
    <t>17:28:09</t>
  </si>
  <si>
    <t>17:27:37</t>
  </si>
  <si>
    <t>14:45:00</t>
  </si>
  <si>
    <t>14:48:47</t>
  </si>
  <si>
    <t>Каяк Н Жен</t>
  </si>
  <si>
    <t>109</t>
  </si>
  <si>
    <t>Левашова</t>
  </si>
  <si>
    <t>Евгения</t>
  </si>
  <si>
    <t>15:18:00</t>
  </si>
  <si>
    <t>15:22:45</t>
  </si>
  <si>
    <t>182</t>
  </si>
  <si>
    <t>Черняйкина</t>
  </si>
  <si>
    <t>15:29:00</t>
  </si>
  <si>
    <t>15:34:51</t>
  </si>
  <si>
    <t>186</t>
  </si>
  <si>
    <t>Оснач</t>
  </si>
  <si>
    <t>Кристина</t>
  </si>
  <si>
    <t>15:31:00</t>
  </si>
  <si>
    <t>15:37:33</t>
  </si>
  <si>
    <t>184</t>
  </si>
  <si>
    <t>Шаталина</t>
  </si>
  <si>
    <t>Инна</t>
  </si>
  <si>
    <t>15:45:00</t>
  </si>
  <si>
    <t>15:49:51</t>
  </si>
  <si>
    <t>15:49:00</t>
  </si>
  <si>
    <t>15:54:39</t>
  </si>
  <si>
    <t>189</t>
  </si>
  <si>
    <t>Галиева</t>
  </si>
  <si>
    <t>Светлана</t>
  </si>
  <si>
    <t>16:05:00</t>
  </si>
  <si>
    <t>16:10:30</t>
  </si>
  <si>
    <t>16:15:00</t>
  </si>
  <si>
    <t>16:18:38</t>
  </si>
  <si>
    <t>16:22:00</t>
  </si>
  <si>
    <t>16:26:05</t>
  </si>
  <si>
    <t>16:37:00</t>
  </si>
  <si>
    <t>16:42:02</t>
  </si>
  <si>
    <t>17:02:00</t>
  </si>
  <si>
    <t>17:05:42</t>
  </si>
  <si>
    <t>181</t>
  </si>
  <si>
    <t>Воронина</t>
  </si>
  <si>
    <t>Марина</t>
  </si>
  <si>
    <t>17:16:00</t>
  </si>
  <si>
    <t>17:20:05</t>
  </si>
  <si>
    <t>18:35:00</t>
  </si>
  <si>
    <t>18:38:14</t>
  </si>
  <si>
    <t>13:57:00</t>
  </si>
  <si>
    <t>13:59:29</t>
  </si>
  <si>
    <t>Байдарка ММ</t>
  </si>
  <si>
    <t>14:10:00</t>
  </si>
  <si>
    <t>14:12:33</t>
  </si>
  <si>
    <t>14:17:00</t>
  </si>
  <si>
    <t>14:19:14</t>
  </si>
  <si>
    <t>14:32:00</t>
  </si>
  <si>
    <t>14:34:16</t>
  </si>
  <si>
    <t>14:53:00</t>
  </si>
  <si>
    <t>14:56:06</t>
  </si>
  <si>
    <t>120</t>
  </si>
  <si>
    <t>Коротков</t>
  </si>
  <si>
    <t>Василий</t>
  </si>
  <si>
    <t>123</t>
  </si>
  <si>
    <t>Челышев</t>
  </si>
  <si>
    <t>15:20:00</t>
  </si>
  <si>
    <t>15:23:48</t>
  </si>
  <si>
    <t>15:53:00</t>
  </si>
  <si>
    <t>15:58:30</t>
  </si>
  <si>
    <t>15:57:00</t>
  </si>
  <si>
    <t>16:01:16</t>
  </si>
  <si>
    <t>188</t>
  </si>
  <si>
    <t>Лагранж</t>
  </si>
  <si>
    <t>16:09:00</t>
  </si>
  <si>
    <t>16:19:00</t>
  </si>
  <si>
    <t>16:25:58</t>
  </si>
  <si>
    <t>16:54:00</t>
  </si>
  <si>
    <t>16:59:06</t>
  </si>
  <si>
    <t>117</t>
  </si>
  <si>
    <t>Соколов</t>
  </si>
  <si>
    <t>Иван</t>
  </si>
  <si>
    <t>119</t>
  </si>
  <si>
    <t>Алексей</t>
  </si>
  <si>
    <t>17:08:00</t>
  </si>
  <si>
    <t>17:11:26</t>
  </si>
  <si>
    <t>18:40:00</t>
  </si>
  <si>
    <t>18:42:44</t>
  </si>
  <si>
    <t>15:40:00</t>
  </si>
  <si>
    <t>15:43:18</t>
  </si>
  <si>
    <t>Байдарка ЖЖ</t>
  </si>
  <si>
    <t>125</t>
  </si>
  <si>
    <t>Смолова</t>
  </si>
  <si>
    <t>Аксинья</t>
  </si>
  <si>
    <t>16:10:00</t>
  </si>
  <si>
    <t>16:13:19</t>
  </si>
  <si>
    <t>16:49:00</t>
  </si>
  <si>
    <t>16:53:53</t>
  </si>
  <si>
    <t>17:33:00</t>
  </si>
  <si>
    <t>17:37:33</t>
  </si>
  <si>
    <t>139</t>
  </si>
  <si>
    <t>Бубнова</t>
  </si>
  <si>
    <t>Ксения</t>
  </si>
  <si>
    <t>18:53:00</t>
  </si>
  <si>
    <t>18:56:48</t>
  </si>
  <si>
    <t>19:15:00</t>
  </si>
  <si>
    <t>19:17:55</t>
  </si>
  <si>
    <t>13:59:00</t>
  </si>
  <si>
    <t>14:01:30</t>
  </si>
  <si>
    <t>Байдарка СМ</t>
  </si>
  <si>
    <t>14:07:00</t>
  </si>
  <si>
    <t>14:09:33</t>
  </si>
  <si>
    <t>14:22:00</t>
  </si>
  <si>
    <t>14:24:50</t>
  </si>
  <si>
    <t>14:35:00</t>
  </si>
  <si>
    <t>14:38:03</t>
  </si>
  <si>
    <t>14:54:00</t>
  </si>
  <si>
    <t>14:56:43</t>
  </si>
  <si>
    <t>15:06:00</t>
  </si>
  <si>
    <t>15:08:59</t>
  </si>
  <si>
    <t>15:07:00</t>
  </si>
  <si>
    <t>15:11:02</t>
  </si>
  <si>
    <t>108</t>
  </si>
  <si>
    <t>Далецкий</t>
  </si>
  <si>
    <t>Никита</t>
  </si>
  <si>
    <t>15:34:00</t>
  </si>
  <si>
    <t>15:39:40</t>
  </si>
  <si>
    <t>124</t>
  </si>
  <si>
    <t>Алексеева</t>
  </si>
  <si>
    <t>Елена</t>
  </si>
  <si>
    <t>15:48:00</t>
  </si>
  <si>
    <t>15:51:18</t>
  </si>
  <si>
    <t>16:26:00</t>
  </si>
  <si>
    <t>16:28:25</t>
  </si>
  <si>
    <t>16:30:00</t>
  </si>
  <si>
    <t>16:34:11</t>
  </si>
  <si>
    <t>16:33:00</t>
  </si>
  <si>
    <t>16:35:57</t>
  </si>
  <si>
    <t>16:40:00</t>
  </si>
  <si>
    <t>16:46:02</t>
  </si>
  <si>
    <t>118</t>
  </si>
  <si>
    <t>Руднева</t>
  </si>
  <si>
    <t>122</t>
  </si>
  <si>
    <t>16:45:00</t>
  </si>
  <si>
    <t>16:47:45</t>
  </si>
  <si>
    <t>16:52:00</t>
  </si>
  <si>
    <t>16:56:14</t>
  </si>
  <si>
    <t>17:11:00</t>
  </si>
  <si>
    <t>17:13:50</t>
  </si>
  <si>
    <t>17:14:00</t>
  </si>
  <si>
    <t>17:17:33</t>
  </si>
  <si>
    <t>17:26:00</t>
  </si>
  <si>
    <t>17:28:19</t>
  </si>
  <si>
    <t>17:37:00</t>
  </si>
  <si>
    <t>17:39:59</t>
  </si>
  <si>
    <t>17:38:00</t>
  </si>
  <si>
    <t>17:40:43</t>
  </si>
  <si>
    <t>17:48:00</t>
  </si>
  <si>
    <t>17:51:04</t>
  </si>
  <si>
    <t>19:18:00</t>
  </si>
  <si>
    <t>19:22:19</t>
  </si>
  <si>
    <t>133</t>
  </si>
  <si>
    <t>вне зачета</t>
  </si>
  <si>
    <t>11:38:00</t>
  </si>
  <si>
    <t>11:41:44</t>
  </si>
  <si>
    <t>Катамаран СМ</t>
  </si>
  <si>
    <t>11:59:00</t>
  </si>
  <si>
    <t>12:02:37</t>
  </si>
  <si>
    <t>12:01:00</t>
  </si>
  <si>
    <t>12:06:45</t>
  </si>
  <si>
    <t>185</t>
  </si>
  <si>
    <t>Галиев</t>
  </si>
  <si>
    <t>Салават</t>
  </si>
  <si>
    <t>12:04:00</t>
  </si>
  <si>
    <t>12:07:52</t>
  </si>
  <si>
    <t>12:06:00</t>
  </si>
  <si>
    <t>12:09:39</t>
  </si>
  <si>
    <t>12:10:00</t>
  </si>
  <si>
    <t>12:14:25</t>
  </si>
  <si>
    <t>134</t>
  </si>
  <si>
    <t>Никитин</t>
  </si>
  <si>
    <t>191</t>
  </si>
  <si>
    <t>Мишина</t>
  </si>
  <si>
    <t>12:15:00</t>
  </si>
  <si>
    <t>12:19:13</t>
  </si>
  <si>
    <t>12:18:00</t>
  </si>
  <si>
    <t>12:22:17</t>
  </si>
  <si>
    <t>12:28:00</t>
  </si>
  <si>
    <t>12:32:02</t>
  </si>
  <si>
    <t>12:37:00</t>
  </si>
  <si>
    <t>12:42:34</t>
  </si>
  <si>
    <t>12:43:00</t>
  </si>
  <si>
    <t>12:48:03</t>
  </si>
  <si>
    <t>12:48:00</t>
  </si>
  <si>
    <t>12:53:30</t>
  </si>
  <si>
    <t>183</t>
  </si>
  <si>
    <t>Шаталин</t>
  </si>
  <si>
    <t>13:08:00</t>
  </si>
  <si>
    <t>13:11:51</t>
  </si>
  <si>
    <t>136</t>
  </si>
  <si>
    <t>Миронова</t>
  </si>
  <si>
    <t>13:24:00</t>
  </si>
  <si>
    <t>13:27:47</t>
  </si>
  <si>
    <t>138</t>
  </si>
  <si>
    <t>Борцов</t>
  </si>
  <si>
    <t>Петр</t>
  </si>
  <si>
    <t>13:27:00</t>
  </si>
  <si>
    <t>13:30:52</t>
  </si>
  <si>
    <t>13:33:00</t>
  </si>
  <si>
    <t>13:36:46</t>
  </si>
  <si>
    <t>13:41:00</t>
  </si>
  <si>
    <t>13:45:20</t>
  </si>
  <si>
    <t>13:43:00</t>
  </si>
  <si>
    <t>13:46:46</t>
  </si>
  <si>
    <t>Курочкин</t>
  </si>
  <si>
    <t>13:49:04</t>
  </si>
  <si>
    <t>149</t>
  </si>
  <si>
    <t>Андреев</t>
  </si>
  <si>
    <t>195</t>
  </si>
  <si>
    <t>Канурина</t>
  </si>
  <si>
    <t>Валентина</t>
  </si>
  <si>
    <t>13:48:00</t>
  </si>
  <si>
    <t>13:52:22</t>
  </si>
  <si>
    <t>13:50:00</t>
  </si>
  <si>
    <t>13:54:38</t>
  </si>
  <si>
    <t>14:04:00</t>
  </si>
  <si>
    <t>14:07:39</t>
  </si>
  <si>
    <t>14:14:00</t>
  </si>
  <si>
    <t>14:18:02</t>
  </si>
  <si>
    <t>11:48:00</t>
  </si>
  <si>
    <t>11:51:22</t>
  </si>
  <si>
    <t>Катамаран ММ</t>
  </si>
  <si>
    <t>12:12:00</t>
  </si>
  <si>
    <t>12:16:20</t>
  </si>
  <si>
    <t>12:25:00</t>
  </si>
  <si>
    <t>12:29:28</t>
  </si>
  <si>
    <t>12:33:00</t>
  </si>
  <si>
    <t>12:37:27</t>
  </si>
  <si>
    <t>180</t>
  </si>
  <si>
    <t>Левин</t>
  </si>
  <si>
    <t>12:53:00</t>
  </si>
  <si>
    <t>12:56:04</t>
  </si>
  <si>
    <t>12:54:00</t>
  </si>
  <si>
    <t>12:57:38</t>
  </si>
  <si>
    <t>12:59:00</t>
  </si>
  <si>
    <t>13:03:00</t>
  </si>
  <si>
    <t>13:12:00</t>
  </si>
  <si>
    <t>13:15:37</t>
  </si>
  <si>
    <t>13:18:00</t>
  </si>
  <si>
    <t>13:22:44</t>
  </si>
  <si>
    <t>13:23:00</t>
  </si>
  <si>
    <t>13:26:09</t>
  </si>
  <si>
    <t>13:29:00</t>
  </si>
  <si>
    <t>13:33:06</t>
  </si>
  <si>
    <t>13:31:00</t>
  </si>
  <si>
    <t>13:34:43</t>
  </si>
  <si>
    <t>13:36:00</t>
  </si>
  <si>
    <t>13:40:43</t>
  </si>
  <si>
    <t>13:52:00</t>
  </si>
  <si>
    <t>13:55:27</t>
  </si>
  <si>
    <t>14:02:43</t>
  </si>
  <si>
    <t>147</t>
  </si>
  <si>
    <t>Попов</t>
  </si>
  <si>
    <t>Денис</t>
  </si>
  <si>
    <t>14:03:00</t>
  </si>
  <si>
    <t>14:06:45</t>
  </si>
  <si>
    <t>14:08:00</t>
  </si>
  <si>
    <t>14:11:56</t>
  </si>
  <si>
    <t>14:11:00</t>
  </si>
  <si>
    <t>14:14:04</t>
  </si>
  <si>
    <t>11:52:00</t>
  </si>
  <si>
    <t>11:56:28</t>
  </si>
  <si>
    <t>Катамаран ЖЖ</t>
  </si>
  <si>
    <t>137</t>
  </si>
  <si>
    <t>Шупта</t>
  </si>
  <si>
    <t>Владимировна</t>
  </si>
  <si>
    <t>12:30:00</t>
  </si>
  <si>
    <t>12:34:32</t>
  </si>
  <si>
    <t>13:01:00</t>
  </si>
  <si>
    <t>13:05:38</t>
  </si>
  <si>
    <t>13:04:00</t>
  </si>
  <si>
    <t>13:08:30</t>
  </si>
  <si>
    <t>13:15:00</t>
  </si>
  <si>
    <t>13:19:20</t>
  </si>
  <si>
    <t>13:20:00</t>
  </si>
  <si>
    <t>13:25:46</t>
  </si>
  <si>
    <t>13:57:31</t>
  </si>
  <si>
    <t>14:05:27</t>
  </si>
  <si>
    <t>15:24:00</t>
  </si>
  <si>
    <t>15:26:43</t>
  </si>
  <si>
    <t>Команда</t>
  </si>
  <si>
    <t>15:42:00</t>
  </si>
  <si>
    <t>15:44:40</t>
  </si>
  <si>
    <t>17:50:00</t>
  </si>
  <si>
    <t>17:53:04</t>
  </si>
  <si>
    <t>18:01:00</t>
  </si>
  <si>
    <t>18:04:20</t>
  </si>
  <si>
    <t>18:09:00</t>
  </si>
  <si>
    <t>18:13:30</t>
  </si>
  <si>
    <t>18:18:00</t>
  </si>
  <si>
    <t>18:20:59</t>
  </si>
  <si>
    <t>18:20:00</t>
  </si>
  <si>
    <t>18:23:12</t>
  </si>
  <si>
    <t>18:33:00</t>
  </si>
  <si>
    <t>18:36:07</t>
  </si>
  <si>
    <t>18:37:00</t>
  </si>
  <si>
    <t>18:42:03</t>
  </si>
  <si>
    <t>17:27:00</t>
  </si>
  <si>
    <t>17:32:33</t>
  </si>
  <si>
    <t>17:31:00</t>
  </si>
  <si>
    <t>17:35:05</t>
  </si>
  <si>
    <t>17:41:00</t>
  </si>
  <si>
    <t>17:49:32</t>
  </si>
  <si>
    <t>Время Старта</t>
  </si>
  <si>
    <t>Время Финиша</t>
  </si>
  <si>
    <t>Вид Заезда</t>
  </si>
  <si>
    <t>№ Участника</t>
  </si>
  <si>
    <t>Штраф</t>
  </si>
  <si>
    <t>Время на Трассе</t>
  </si>
  <si>
    <t>Результат</t>
  </si>
  <si>
    <t>10-11</t>
  </si>
  <si>
    <t>12-13</t>
  </si>
  <si>
    <t>Галина</t>
  </si>
  <si>
    <t>6-7</t>
  </si>
  <si>
    <t>4-5</t>
  </si>
  <si>
    <t>7-8</t>
  </si>
  <si>
    <t>3-4</t>
  </si>
  <si>
    <t xml:space="preserve">СТП 2011 (байдарки) </t>
  </si>
  <si>
    <t>Веселые Кварки</t>
  </si>
  <si>
    <t>Ленивые Мыши</t>
  </si>
  <si>
    <t>Водка Лимон</t>
  </si>
  <si>
    <t>СТП 2011 (катамараны)</t>
  </si>
  <si>
    <t xml:space="preserve">Перово СТТ 2011 </t>
  </si>
  <si>
    <t>Сборная слета</t>
  </si>
  <si>
    <t>Участники</t>
  </si>
  <si>
    <t>Кубарев Александр, 
Андреев Алексей, 
Горшков Кузьма, 
Мишина Ольга, 
КошелевАндрей</t>
  </si>
  <si>
    <t>Шаталин Дмитрий, 
Шаталина Инна, 
Зайцев Юрий, 
Самыкин Антон, 
Оснач Кристина</t>
  </si>
  <si>
    <t>Год Рождения</t>
  </si>
  <si>
    <t>Старт</t>
  </si>
  <si>
    <t>Финиш</t>
  </si>
  <si>
    <t>Кол-во невзятых КП</t>
  </si>
  <si>
    <t>Бонус</t>
  </si>
  <si>
    <t>Общее Время</t>
  </si>
  <si>
    <t>время на дистанции</t>
  </si>
  <si>
    <t>Бонус (сек)</t>
  </si>
  <si>
    <t>Кол-во невзятых КП (сек)</t>
  </si>
  <si>
    <t>посчитанный результат</t>
  </si>
  <si>
    <t>-</t>
  </si>
  <si>
    <t>Ильин</t>
  </si>
  <si>
    <t>Рассказов</t>
  </si>
  <si>
    <t>Кошелеев</t>
  </si>
  <si>
    <t>Андреевская</t>
  </si>
  <si>
    <t>Полина</t>
  </si>
  <si>
    <t>Шпельнюк</t>
  </si>
  <si>
    <t>Терновский</t>
  </si>
  <si>
    <t>Юрий</t>
  </si>
  <si>
    <t>н/з</t>
  </si>
  <si>
    <t>Ильина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</si>
</sst>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h]:mm:ss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h:mm;@"/>
    <numFmt numFmtId="174" formatCode="[$-FC19]d\ mmmm\ yyyy\ &quot;г.&quot;"/>
    <numFmt numFmtId="175" formatCode="[$-F400]h:mm:ss\ AM/PM"/>
    <numFmt numFmtId="176" formatCode="mm"/>
    <numFmt numFmtId="177" formatCode="000000"/>
    <numFmt numFmtId="178" formatCode="#,##0.00000"/>
    <numFmt numFmtId="179" formatCode="#,##0.000000000000000000000000000000"/>
  </numFmts>
  <fonts count="23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168" fontId="1" fillId="0" borderId="10" xfId="52" applyNumberFormat="1" applyBorder="1" applyAlignment="1">
      <alignment/>
      <protection/>
    </xf>
    <xf numFmtId="0" fontId="1" fillId="0" borderId="10" xfId="54" applyFont="1" applyFill="1" applyBorder="1" applyAlignment="1">
      <alignment horizontal="right"/>
      <protection/>
    </xf>
    <xf numFmtId="19" fontId="1" fillId="0" borderId="10" xfId="54" applyNumberFormat="1" applyFont="1" applyFill="1" applyBorder="1" applyAlignment="1">
      <alignment horizontal="right"/>
      <protection/>
    </xf>
    <xf numFmtId="0" fontId="1" fillId="0" borderId="10" xfId="54" applyFont="1" applyFill="1" applyBorder="1" applyAlignment="1">
      <alignment/>
      <protection/>
    </xf>
    <xf numFmtId="0" fontId="1" fillId="0" borderId="10" xfId="54" applyBorder="1" applyAlignment="1">
      <alignment/>
      <protection/>
    </xf>
    <xf numFmtId="0" fontId="1" fillId="24" borderId="11" xfId="54" applyFont="1" applyFill="1" applyBorder="1" applyAlignment="1">
      <alignment horizontal="center" vertical="center" wrapText="1"/>
      <protection/>
    </xf>
    <xf numFmtId="0" fontId="1" fillId="24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0" xfId="5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0" xfId="52" applyBorder="1" applyAlignment="1">
      <alignment horizontal="center"/>
      <protection/>
    </xf>
    <xf numFmtId="0" fontId="0" fillId="0" borderId="10" xfId="56" applyBorder="1" applyAlignment="1">
      <alignment horizontal="center"/>
      <protection/>
    </xf>
    <xf numFmtId="49" fontId="0" fillId="0" borderId="10" xfId="56" applyNumberFormat="1" applyFont="1" applyBorder="1" applyAlignment="1">
      <alignment horizontal="center"/>
      <protection/>
    </xf>
    <xf numFmtId="0" fontId="0" fillId="17" borderId="10" xfId="56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right"/>
      <protection/>
    </xf>
    <xf numFmtId="19" fontId="1" fillId="0" borderId="0" xfId="54" applyNumberFormat="1" applyFont="1" applyFill="1" applyBorder="1" applyAlignment="1">
      <alignment horizontal="right"/>
      <protection/>
    </xf>
    <xf numFmtId="0" fontId="1" fillId="0" borderId="0" xfId="54" applyFont="1" applyFill="1" applyBorder="1" applyAlignment="1">
      <alignment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0" xfId="54" applyBorder="1" applyAlignment="1">
      <alignment/>
      <protection/>
    </xf>
    <xf numFmtId="0" fontId="1" fillId="0" borderId="0" xfId="52" applyBorder="1" applyAlignment="1">
      <alignment horizontal="center"/>
      <protection/>
    </xf>
    <xf numFmtId="168" fontId="1" fillId="0" borderId="0" xfId="52" applyNumberFormat="1" applyBorder="1" applyAlignment="1">
      <alignment/>
      <protection/>
    </xf>
    <xf numFmtId="0" fontId="0" fillId="0" borderId="0" xfId="56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12" xfId="54" applyFont="1" applyFill="1" applyBorder="1" applyAlignment="1">
      <alignment horizontal="right"/>
      <protection/>
    </xf>
    <xf numFmtId="0" fontId="1" fillId="0" borderId="13" xfId="54" applyFont="1" applyFill="1" applyBorder="1" applyAlignment="1">
      <alignment/>
      <protection/>
    </xf>
    <xf numFmtId="0" fontId="1" fillId="0" borderId="13" xfId="54" applyFont="1" applyFill="1" applyBorder="1" applyAlignment="1">
      <alignment horizontal="center"/>
      <protection/>
    </xf>
    <xf numFmtId="0" fontId="0" fillId="0" borderId="14" xfId="56" applyBorder="1" applyAlignment="1">
      <alignment horizontal="center" vertical="center"/>
      <protection/>
    </xf>
    <xf numFmtId="0" fontId="1" fillId="0" borderId="15" xfId="54" applyFont="1" applyFill="1" applyBorder="1" applyAlignment="1">
      <alignment/>
      <protection/>
    </xf>
    <xf numFmtId="0" fontId="1" fillId="0" borderId="15" xfId="54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21" fontId="0" fillId="0" borderId="10" xfId="0" applyNumberFormat="1" applyBorder="1" applyAlignment="1">
      <alignment/>
    </xf>
    <xf numFmtId="0" fontId="1" fillId="24" borderId="16" xfId="54" applyFont="1" applyFill="1" applyBorder="1" applyAlignment="1">
      <alignment horizontal="center" vertical="center" wrapText="1"/>
      <protection/>
    </xf>
    <xf numFmtId="0" fontId="1" fillId="24" borderId="13" xfId="54" applyFont="1" applyFill="1" applyBorder="1" applyAlignment="1">
      <alignment horizontal="center" vertical="center" wrapText="1"/>
      <protection/>
    </xf>
    <xf numFmtId="0" fontId="1" fillId="24" borderId="13" xfId="52" applyFont="1" applyFill="1" applyBorder="1" applyAlignment="1">
      <alignment horizontal="center" vertical="center" wrapText="1"/>
      <protection/>
    </xf>
    <xf numFmtId="0" fontId="1" fillId="24" borderId="17" xfId="5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9" xfId="56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3" fillId="0" borderId="15" xfId="0" applyFont="1" applyBorder="1" applyAlignment="1">
      <alignment/>
    </xf>
    <xf numFmtId="21" fontId="0" fillId="0" borderId="15" xfId="0" applyNumberFormat="1" applyBorder="1" applyAlignment="1">
      <alignment/>
    </xf>
    <xf numFmtId="0" fontId="0" fillId="0" borderId="21" xfId="56" applyBorder="1" applyAlignment="1">
      <alignment horizontal="center"/>
      <protection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vertical="center"/>
    </xf>
    <xf numFmtId="0" fontId="0" fillId="0" borderId="19" xfId="56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21" fontId="0" fillId="0" borderId="15" xfId="0" applyNumberFormat="1" applyBorder="1" applyAlignment="1">
      <alignment vertical="center"/>
    </xf>
    <xf numFmtId="0" fontId="0" fillId="0" borderId="21" xfId="56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22" xfId="54" applyFont="1" applyFill="1" applyBorder="1" applyAlignment="1">
      <alignment horizontal="center"/>
      <protection/>
    </xf>
    <xf numFmtId="0" fontId="1" fillId="0" borderId="23" xfId="54" applyFont="1" applyFill="1" applyBorder="1" applyAlignment="1">
      <alignment/>
      <protection/>
    </xf>
    <xf numFmtId="0" fontId="0" fillId="0" borderId="24" xfId="56" applyBorder="1" applyAlignment="1">
      <alignment horizontal="center" vertical="center"/>
      <protection/>
    </xf>
    <xf numFmtId="0" fontId="1" fillId="24" borderId="25" xfId="54" applyFont="1" applyFill="1" applyBorder="1" applyAlignment="1">
      <alignment horizontal="center" vertical="center" wrapText="1"/>
      <protection/>
    </xf>
    <xf numFmtId="0" fontId="1" fillId="24" borderId="26" xfId="54" applyFont="1" applyFill="1" applyBorder="1" applyAlignment="1">
      <alignment horizontal="center" vertical="center" wrapText="1"/>
      <protection/>
    </xf>
    <xf numFmtId="0" fontId="1" fillId="24" borderId="27" xfId="54" applyFont="1" applyFill="1" applyBorder="1" applyAlignment="1">
      <alignment horizontal="center" vertical="center" wrapText="1"/>
      <protection/>
    </xf>
    <xf numFmtId="0" fontId="1" fillId="24" borderId="26" xfId="52" applyFont="1" applyFill="1" applyBorder="1" applyAlignment="1">
      <alignment horizontal="center" vertical="center" wrapText="1"/>
      <protection/>
    </xf>
    <xf numFmtId="0" fontId="1" fillId="24" borderId="26" xfId="52" applyFont="1" applyFill="1" applyBorder="1" applyAlignment="1">
      <alignment horizontal="center" vertical="center" wrapText="1"/>
      <protection/>
    </xf>
    <xf numFmtId="0" fontId="1" fillId="24" borderId="27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wrapText="1"/>
      <protection/>
    </xf>
    <xf numFmtId="0" fontId="1" fillId="0" borderId="28" xfId="52" applyFont="1" applyFill="1" applyBorder="1" applyAlignment="1">
      <alignment wrapText="1"/>
      <protection/>
    </xf>
    <xf numFmtId="0" fontId="1" fillId="0" borderId="16" xfId="52" applyFont="1" applyFill="1" applyBorder="1" applyAlignment="1">
      <alignment horizontal="center" wrapText="1"/>
      <protection/>
    </xf>
    <xf numFmtId="21" fontId="1" fillId="0" borderId="13" xfId="54" applyNumberFormat="1" applyFont="1" applyFill="1" applyBorder="1" applyAlignment="1">
      <alignment horizontal="right"/>
      <protection/>
    </xf>
    <xf numFmtId="1" fontId="1" fillId="0" borderId="13" xfId="52" applyNumberFormat="1" applyFont="1" applyFill="1" applyBorder="1" applyAlignment="1">
      <alignment horizontal="center" wrapText="1"/>
      <protection/>
    </xf>
    <xf numFmtId="21" fontId="1" fillId="25" borderId="13" xfId="54" applyNumberFormat="1" applyFont="1" applyFill="1" applyBorder="1" applyAlignment="1">
      <alignment horizontal="right"/>
      <protection/>
    </xf>
    <xf numFmtId="0" fontId="21" fillId="0" borderId="13" xfId="0" applyFont="1" applyBorder="1" applyAlignment="1">
      <alignment horizontal="center"/>
    </xf>
    <xf numFmtId="21" fontId="0" fillId="11" borderId="13" xfId="0" applyNumberFormat="1" applyFill="1" applyBorder="1" applyAlignment="1">
      <alignment/>
    </xf>
    <xf numFmtId="21" fontId="1" fillId="11" borderId="13" xfId="54" applyNumberFormat="1" applyFont="1" applyFill="1" applyBorder="1" applyAlignment="1">
      <alignment horizontal="right"/>
      <protection/>
    </xf>
    <xf numFmtId="1" fontId="1" fillId="11" borderId="13" xfId="52" applyNumberFormat="1" applyFont="1" applyFill="1" applyBorder="1" applyAlignment="1">
      <alignment horizontal="center" wrapText="1"/>
      <protection/>
    </xf>
    <xf numFmtId="168" fontId="0" fillId="15" borderId="17" xfId="0" applyNumberFormat="1" applyFill="1" applyBorder="1" applyAlignment="1">
      <alignment/>
    </xf>
    <xf numFmtId="0" fontId="1" fillId="0" borderId="10" xfId="52" applyFont="1" applyFill="1" applyBorder="1" applyAlignment="1">
      <alignment wrapText="1"/>
      <protection/>
    </xf>
    <xf numFmtId="0" fontId="1" fillId="0" borderId="12" xfId="52" applyFont="1" applyFill="1" applyBorder="1" applyAlignment="1">
      <alignment wrapText="1"/>
      <protection/>
    </xf>
    <xf numFmtId="0" fontId="1" fillId="0" borderId="18" xfId="52" applyFont="1" applyFill="1" applyBorder="1" applyAlignment="1">
      <alignment horizontal="center" wrapText="1"/>
      <protection/>
    </xf>
    <xf numFmtId="21" fontId="1" fillId="0" borderId="10" xfId="54" applyNumberFormat="1" applyFont="1" applyFill="1" applyBorder="1" applyAlignment="1">
      <alignment horizontal="right"/>
      <protection/>
    </xf>
    <xf numFmtId="1" fontId="1" fillId="0" borderId="10" xfId="52" applyNumberFormat="1" applyFont="1" applyFill="1" applyBorder="1" applyAlignment="1">
      <alignment horizontal="center" wrapText="1"/>
      <protection/>
    </xf>
    <xf numFmtId="21" fontId="1" fillId="25" borderId="10" xfId="54" applyNumberFormat="1" applyFont="1" applyFill="1" applyBorder="1" applyAlignment="1">
      <alignment horizontal="right"/>
      <protection/>
    </xf>
    <xf numFmtId="0" fontId="21" fillId="0" borderId="10" xfId="0" applyFont="1" applyBorder="1" applyAlignment="1">
      <alignment horizontal="center"/>
    </xf>
    <xf numFmtId="21" fontId="0" fillId="11" borderId="10" xfId="0" applyNumberFormat="1" applyFill="1" applyBorder="1" applyAlignment="1">
      <alignment/>
    </xf>
    <xf numFmtId="21" fontId="1" fillId="11" borderId="10" xfId="54" applyNumberFormat="1" applyFont="1" applyFill="1" applyBorder="1" applyAlignment="1">
      <alignment horizontal="right"/>
      <protection/>
    </xf>
    <xf numFmtId="1" fontId="1" fillId="11" borderId="10" xfId="52" applyNumberFormat="1" applyFont="1" applyFill="1" applyBorder="1" applyAlignment="1">
      <alignment horizontal="center" wrapText="1"/>
      <protection/>
    </xf>
    <xf numFmtId="168" fontId="0" fillId="15" borderId="19" xfId="0" applyNumberFormat="1" applyFill="1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5" xfId="52" applyFont="1" applyFill="1" applyBorder="1" applyAlignment="1">
      <alignment wrapText="1"/>
      <protection/>
    </xf>
    <xf numFmtId="0" fontId="1" fillId="0" borderId="29" xfId="52" applyFont="1" applyFill="1" applyBorder="1" applyAlignment="1">
      <alignment wrapText="1"/>
      <protection/>
    </xf>
    <xf numFmtId="0" fontId="1" fillId="0" borderId="20" xfId="52" applyFont="1" applyFill="1" applyBorder="1" applyAlignment="1">
      <alignment horizontal="center" wrapText="1"/>
      <protection/>
    </xf>
    <xf numFmtId="21" fontId="1" fillId="0" borderId="15" xfId="54" applyNumberFormat="1" applyFont="1" applyFill="1" applyBorder="1" applyAlignment="1">
      <alignment horizontal="right"/>
      <protection/>
    </xf>
    <xf numFmtId="1" fontId="1" fillId="0" borderId="15" xfId="52" applyNumberFormat="1" applyFont="1" applyFill="1" applyBorder="1" applyAlignment="1">
      <alignment horizontal="center" wrapText="1"/>
      <protection/>
    </xf>
    <xf numFmtId="21" fontId="1" fillId="25" borderId="15" xfId="54" applyNumberFormat="1" applyFont="1" applyFill="1" applyBorder="1" applyAlignment="1">
      <alignment horizontal="right"/>
      <protection/>
    </xf>
    <xf numFmtId="0" fontId="21" fillId="0" borderId="15" xfId="0" applyFont="1" applyBorder="1" applyAlignment="1">
      <alignment horizontal="center"/>
    </xf>
    <xf numFmtId="21" fontId="0" fillId="11" borderId="15" xfId="0" applyNumberFormat="1" applyFill="1" applyBorder="1" applyAlignment="1">
      <alignment/>
    </xf>
    <xf numFmtId="21" fontId="1" fillId="11" borderId="15" xfId="54" applyNumberFormat="1" applyFont="1" applyFill="1" applyBorder="1" applyAlignment="1">
      <alignment horizontal="right"/>
      <protection/>
    </xf>
    <xf numFmtId="1" fontId="1" fillId="11" borderId="15" xfId="52" applyNumberFormat="1" applyFont="1" applyFill="1" applyBorder="1" applyAlignment="1">
      <alignment horizontal="center" wrapText="1"/>
      <protection/>
    </xf>
    <xf numFmtId="168" fontId="0" fillId="15" borderId="21" xfId="0" applyNumberFormat="1" applyFill="1" applyBorder="1" applyAlignment="1">
      <alignment/>
    </xf>
    <xf numFmtId="0" fontId="0" fillId="0" borderId="13" xfId="56" applyBorder="1" applyAlignment="1">
      <alignment horizontal="center"/>
      <protection/>
    </xf>
    <xf numFmtId="0" fontId="0" fillId="0" borderId="15" xfId="56" applyBorder="1" applyAlignment="1">
      <alignment horizontal="center"/>
      <protection/>
    </xf>
    <xf numFmtId="0" fontId="1" fillId="24" borderId="26" xfId="53" applyFont="1" applyFill="1" applyBorder="1" applyAlignment="1">
      <alignment horizontal="center" vertical="center" wrapText="1"/>
      <protection/>
    </xf>
    <xf numFmtId="0" fontId="1" fillId="24" borderId="26" xfId="53" applyFont="1" applyFill="1" applyBorder="1" applyAlignment="1">
      <alignment horizontal="center" vertical="center" wrapText="1"/>
      <protection/>
    </xf>
    <xf numFmtId="0" fontId="1" fillId="24" borderId="26" xfId="53" applyFont="1" applyFill="1" applyBorder="1" applyAlignment="1">
      <alignment horizontal="center" vertical="center" wrapText="1"/>
      <protection/>
    </xf>
    <xf numFmtId="0" fontId="1" fillId="24" borderId="26" xfId="53" applyFont="1" applyFill="1" applyBorder="1" applyAlignment="1">
      <alignment horizontal="center" vertical="center" wrapText="1"/>
      <protection/>
    </xf>
    <xf numFmtId="0" fontId="1" fillId="24" borderId="27" xfId="53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/>
      <protection/>
    </xf>
    <xf numFmtId="0" fontId="0" fillId="0" borderId="13" xfId="0" applyBorder="1" applyAlignment="1">
      <alignment horizontal="center"/>
    </xf>
    <xf numFmtId="21" fontId="1" fillId="0" borderId="13" xfId="55" applyNumberFormat="1" applyFont="1" applyFill="1" applyBorder="1" applyAlignment="1">
      <alignment horizontal="right"/>
      <protection/>
    </xf>
    <xf numFmtId="1" fontId="1" fillId="0" borderId="13" xfId="53" applyNumberFormat="1" applyFont="1" applyFill="1" applyBorder="1" applyAlignment="1">
      <alignment horizontal="center" wrapText="1"/>
      <protection/>
    </xf>
    <xf numFmtId="21" fontId="1" fillId="25" borderId="13" xfId="55" applyNumberFormat="1" applyFont="1" applyFill="1" applyBorder="1" applyAlignment="1">
      <alignment horizontal="right"/>
      <protection/>
    </xf>
    <xf numFmtId="21" fontId="1" fillId="11" borderId="13" xfId="55" applyNumberFormat="1" applyFont="1" applyFill="1" applyBorder="1" applyAlignment="1">
      <alignment horizontal="right"/>
      <protection/>
    </xf>
    <xf numFmtId="1" fontId="1" fillId="11" borderId="13" xfId="53" applyNumberFormat="1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21" fontId="1" fillId="0" borderId="10" xfId="55" applyNumberFormat="1" applyFont="1" applyFill="1" applyBorder="1" applyAlignment="1">
      <alignment horizontal="right"/>
      <protection/>
    </xf>
    <xf numFmtId="1" fontId="1" fillId="0" borderId="10" xfId="53" applyNumberFormat="1" applyFont="1" applyFill="1" applyBorder="1" applyAlignment="1">
      <alignment horizontal="center" wrapText="1"/>
      <protection/>
    </xf>
    <xf numFmtId="21" fontId="1" fillId="25" borderId="10" xfId="55" applyNumberFormat="1" applyFont="1" applyFill="1" applyBorder="1" applyAlignment="1">
      <alignment horizontal="right"/>
      <protection/>
    </xf>
    <xf numFmtId="21" fontId="1" fillId="11" borderId="10" xfId="55" applyNumberFormat="1" applyFont="1" applyFill="1" applyBorder="1" applyAlignment="1">
      <alignment horizontal="right"/>
      <protection/>
    </xf>
    <xf numFmtId="1" fontId="1" fillId="11" borderId="10" xfId="53" applyNumberFormat="1" applyFont="1" applyFill="1" applyBorder="1" applyAlignment="1">
      <alignment horizontal="center" wrapText="1"/>
      <protection/>
    </xf>
    <xf numFmtId="168" fontId="0" fillId="15" borderId="19" xfId="0" applyNumberFormat="1" applyFill="1" applyBorder="1" applyAlignment="1">
      <alignment/>
    </xf>
    <xf numFmtId="0" fontId="1" fillId="0" borderId="15" xfId="55" applyFont="1" applyFill="1" applyBorder="1" applyAlignment="1">
      <alignment/>
      <protection/>
    </xf>
    <xf numFmtId="0" fontId="0" fillId="0" borderId="15" xfId="0" applyBorder="1" applyAlignment="1">
      <alignment horizontal="center"/>
    </xf>
    <xf numFmtId="21" fontId="1" fillId="0" borderId="15" xfId="55" applyNumberFormat="1" applyFont="1" applyFill="1" applyBorder="1" applyAlignment="1">
      <alignment horizontal="right"/>
      <protection/>
    </xf>
    <xf numFmtId="1" fontId="1" fillId="0" borderId="15" xfId="53" applyNumberFormat="1" applyFont="1" applyFill="1" applyBorder="1" applyAlignment="1">
      <alignment horizontal="center" wrapText="1"/>
      <protection/>
    </xf>
    <xf numFmtId="21" fontId="1" fillId="25" borderId="15" xfId="55" applyNumberFormat="1" applyFont="1" applyFill="1" applyBorder="1" applyAlignment="1">
      <alignment horizontal="right"/>
      <protection/>
    </xf>
    <xf numFmtId="21" fontId="1" fillId="11" borderId="15" xfId="55" applyNumberFormat="1" applyFont="1" applyFill="1" applyBorder="1" applyAlignment="1">
      <alignment horizontal="right"/>
      <protection/>
    </xf>
    <xf numFmtId="1" fontId="1" fillId="11" borderId="15" xfId="53" applyNumberFormat="1" applyFont="1" applyFill="1" applyBorder="1" applyAlignment="1">
      <alignment horizontal="center" wrapText="1"/>
      <protection/>
    </xf>
    <xf numFmtId="168" fontId="0" fillId="15" borderId="21" xfId="0" applyNumberFormat="1" applyFill="1" applyBorder="1" applyAlignment="1">
      <alignment/>
    </xf>
    <xf numFmtId="0" fontId="1" fillId="0" borderId="16" xfId="55" applyFont="1" applyFill="1" applyBorder="1" applyAlignment="1">
      <alignment horizontal="center"/>
      <protection/>
    </xf>
    <xf numFmtId="0" fontId="1" fillId="0" borderId="18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horizontal="center"/>
      <protection/>
    </xf>
    <xf numFmtId="0" fontId="1" fillId="0" borderId="15" xfId="55" applyFont="1" applyFill="1" applyBorder="1" applyAlignment="1">
      <alignment horizontal="center"/>
      <protection/>
    </xf>
    <xf numFmtId="0" fontId="1" fillId="0" borderId="13" xfId="55" applyFont="1" applyFill="1" applyBorder="1" applyAlignment="1">
      <alignment horizontal="center"/>
      <protection/>
    </xf>
    <xf numFmtId="0" fontId="1" fillId="0" borderId="23" xfId="55" applyFont="1" applyFill="1" applyBorder="1" applyAlignment="1">
      <alignment/>
      <protection/>
    </xf>
    <xf numFmtId="0" fontId="0" fillId="0" borderId="23" xfId="0" applyBorder="1" applyAlignment="1">
      <alignment horizontal="center"/>
    </xf>
    <xf numFmtId="21" fontId="1" fillId="0" borderId="23" xfId="55" applyNumberFormat="1" applyFont="1" applyFill="1" applyBorder="1" applyAlignment="1">
      <alignment horizontal="right"/>
      <protection/>
    </xf>
    <xf numFmtId="1" fontId="1" fillId="0" borderId="23" xfId="53" applyNumberFormat="1" applyFont="1" applyFill="1" applyBorder="1" applyAlignment="1">
      <alignment horizontal="center" wrapText="1"/>
      <protection/>
    </xf>
    <xf numFmtId="21" fontId="1" fillId="25" borderId="23" xfId="55" applyNumberFormat="1" applyFont="1" applyFill="1" applyBorder="1" applyAlignment="1">
      <alignment horizontal="right"/>
      <protection/>
    </xf>
    <xf numFmtId="0" fontId="21" fillId="0" borderId="23" xfId="0" applyFont="1" applyBorder="1" applyAlignment="1">
      <alignment horizontal="center"/>
    </xf>
    <xf numFmtId="21" fontId="0" fillId="11" borderId="23" xfId="0" applyNumberFormat="1" applyFill="1" applyBorder="1" applyAlignment="1">
      <alignment/>
    </xf>
    <xf numFmtId="21" fontId="1" fillId="11" borderId="23" xfId="55" applyNumberFormat="1" applyFont="1" applyFill="1" applyBorder="1" applyAlignment="1">
      <alignment horizontal="right"/>
      <protection/>
    </xf>
    <xf numFmtId="1" fontId="1" fillId="11" borderId="23" xfId="53" applyNumberFormat="1" applyFont="1" applyFill="1" applyBorder="1" applyAlignment="1">
      <alignment horizontal="center" wrapText="1"/>
      <protection/>
    </xf>
    <xf numFmtId="168" fontId="0" fillId="15" borderId="24" xfId="0" applyNumberFormat="1" applyFill="1" applyBorder="1" applyAlignment="1">
      <alignment/>
    </xf>
    <xf numFmtId="0" fontId="0" fillId="0" borderId="14" xfId="56" applyBorder="1" applyAlignment="1">
      <alignment horizontal="center" vertical="center"/>
      <protection/>
    </xf>
    <xf numFmtId="0" fontId="0" fillId="0" borderId="30" xfId="56" applyBorder="1" applyAlignment="1">
      <alignment horizontal="center" vertical="center"/>
      <protection/>
    </xf>
    <xf numFmtId="0" fontId="0" fillId="0" borderId="14" xfId="56" applyBorder="1" applyAlignment="1">
      <alignment horizontal="center" vertical="center" wrapText="1"/>
      <protection/>
    </xf>
    <xf numFmtId="0" fontId="0" fillId="0" borderId="30" xfId="56" applyBorder="1" applyAlignment="1">
      <alignment horizontal="center" vertical="center" wrapText="1"/>
      <protection/>
    </xf>
    <xf numFmtId="19" fontId="1" fillId="0" borderId="31" xfId="54" applyNumberFormat="1" applyFont="1" applyFill="1" applyBorder="1" applyAlignment="1">
      <alignment horizontal="center" vertical="center"/>
      <protection/>
    </xf>
    <xf numFmtId="19" fontId="1" fillId="0" borderId="32" xfId="54" applyNumberFormat="1" applyFont="1" applyFill="1" applyBorder="1" applyAlignment="1">
      <alignment horizontal="center" vertical="center"/>
      <protection/>
    </xf>
    <xf numFmtId="19" fontId="1" fillId="0" borderId="33" xfId="54" applyNumberFormat="1" applyFont="1" applyFill="1" applyBorder="1" applyAlignment="1">
      <alignment horizontal="center" vertical="center"/>
      <protection/>
    </xf>
    <xf numFmtId="19" fontId="1" fillId="0" borderId="34" xfId="54" applyNumberFormat="1" applyFont="1" applyFill="1" applyBorder="1" applyAlignment="1">
      <alignment horizontal="center" vertical="center"/>
      <protection/>
    </xf>
    <xf numFmtId="168" fontId="1" fillId="0" borderId="33" xfId="52" applyNumberForma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1" fillId="0" borderId="33" xfId="54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49" fontId="0" fillId="0" borderId="14" xfId="56" applyNumberFormat="1" applyFont="1" applyBorder="1" applyAlignment="1">
      <alignment horizontal="center" vertical="center" wrapText="1"/>
      <protection/>
    </xf>
    <xf numFmtId="49" fontId="0" fillId="0" borderId="30" xfId="56" applyNumberFormat="1" applyBorder="1" applyAlignment="1">
      <alignment horizontal="center" vertical="center" wrapText="1"/>
      <protection/>
    </xf>
    <xf numFmtId="16" fontId="0" fillId="17" borderId="14" xfId="56" applyNumberFormat="1" applyFill="1" applyBorder="1" applyAlignment="1">
      <alignment horizontal="center" vertical="center" wrapText="1"/>
      <protection/>
    </xf>
    <xf numFmtId="0" fontId="0" fillId="17" borderId="30" xfId="56" applyFill="1" applyBorder="1" applyAlignment="1">
      <alignment horizontal="center" vertical="center" wrapText="1"/>
      <protection/>
    </xf>
    <xf numFmtId="0" fontId="0" fillId="17" borderId="14" xfId="56" applyFill="1" applyBorder="1" applyAlignment="1">
      <alignment horizontal="center" vertical="center" wrapText="1"/>
      <protection/>
    </xf>
    <xf numFmtId="49" fontId="0" fillId="10" borderId="14" xfId="56" applyNumberFormat="1" applyFont="1" applyFill="1" applyBorder="1" applyAlignment="1">
      <alignment horizontal="center" vertical="center" wrapText="1"/>
      <protection/>
    </xf>
    <xf numFmtId="49" fontId="0" fillId="10" borderId="30" xfId="56" applyNumberFormat="1" applyFill="1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/>
      <protection/>
    </xf>
    <xf numFmtId="19" fontId="1" fillId="0" borderId="36" xfId="54" applyNumberFormat="1" applyFont="1" applyFill="1" applyBorder="1" applyAlignment="1">
      <alignment horizontal="center" vertical="center"/>
      <protection/>
    </xf>
    <xf numFmtId="19" fontId="1" fillId="0" borderId="37" xfId="54" applyNumberFormat="1" applyFont="1" applyFill="1" applyBorder="1" applyAlignment="1">
      <alignment horizontal="center" vertical="center"/>
      <protection/>
    </xf>
    <xf numFmtId="0" fontId="1" fillId="0" borderId="37" xfId="54" applyBorder="1" applyAlignment="1">
      <alignment horizontal="center" vertical="center"/>
      <protection/>
    </xf>
    <xf numFmtId="0" fontId="1" fillId="0" borderId="34" xfId="54" applyBorder="1" applyAlignment="1">
      <alignment horizontal="center" vertical="center"/>
      <protection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1" fillId="0" borderId="22" xfId="55" applyFont="1" applyFill="1" applyBorder="1" applyAlignment="1">
      <alignment horizontal="center"/>
      <protection/>
    </xf>
    <xf numFmtId="0" fontId="0" fillId="0" borderId="23" xfId="56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Орентирование" xfId="53"/>
    <cellStyle name="Обычный_Лист2" xfId="54"/>
    <cellStyle name="Обычный_Лист2_Орентирование" xfId="55"/>
    <cellStyle name="Обычный_Слет - личный &amp; командный (print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4"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0.875" style="0" bestFit="1" customWidth="1"/>
    <col min="7" max="7" width="10.625" style="0" bestFit="1" customWidth="1"/>
    <col min="8" max="8" width="9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5.5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">
        <v>119</v>
      </c>
      <c r="B2" s="3" t="s">
        <v>45</v>
      </c>
      <c r="C2" s="3" t="s">
        <v>125</v>
      </c>
      <c r="D2" s="4" t="s">
        <v>20</v>
      </c>
      <c r="E2" s="9" t="s">
        <v>46</v>
      </c>
      <c r="F2" s="4" t="s">
        <v>47</v>
      </c>
      <c r="G2" s="4" t="s">
        <v>48</v>
      </c>
      <c r="H2" s="4" t="s">
        <v>24</v>
      </c>
      <c r="I2" s="5"/>
      <c r="J2" s="5"/>
      <c r="K2" s="5"/>
      <c r="L2" s="5"/>
      <c r="M2" s="5"/>
      <c r="N2" s="5"/>
      <c r="O2" s="5"/>
      <c r="P2" s="5"/>
      <c r="Q2" s="5"/>
      <c r="R2" s="2">
        <v>5</v>
      </c>
      <c r="S2" s="5"/>
      <c r="T2" s="5"/>
      <c r="U2" s="5"/>
      <c r="V2" s="5"/>
      <c r="W2" s="11">
        <f aca="true" t="shared" si="0" ref="W2:W31">SUM(I2:V2)</f>
        <v>5</v>
      </c>
      <c r="X2" s="1">
        <f aca="true" t="shared" si="1" ref="X2:X31">C2-B2</f>
        <v>0.0014004629629629228</v>
      </c>
      <c r="Y2" s="1">
        <f aca="true" t="shared" si="2" ref="Y2:Y31">X2+TIME(,,W2)</f>
        <v>0.0014583333333332933</v>
      </c>
      <c r="Z2" s="12">
        <v>1</v>
      </c>
    </row>
    <row r="3" spans="1:26" ht="12.75">
      <c r="A3" s="2">
        <v>123</v>
      </c>
      <c r="B3" s="3" t="s">
        <v>49</v>
      </c>
      <c r="C3" s="3" t="s">
        <v>127</v>
      </c>
      <c r="D3" s="4" t="s">
        <v>20</v>
      </c>
      <c r="E3" s="9" t="s">
        <v>46</v>
      </c>
      <c r="F3" s="4" t="s">
        <v>47</v>
      </c>
      <c r="G3" s="4" t="s">
        <v>48</v>
      </c>
      <c r="H3" s="4" t="s">
        <v>24</v>
      </c>
      <c r="I3" s="2">
        <v>5</v>
      </c>
      <c r="J3" s="5"/>
      <c r="K3" s="5"/>
      <c r="L3" s="5"/>
      <c r="M3" s="5"/>
      <c r="N3" s="5"/>
      <c r="O3" s="5"/>
      <c r="P3" s="5"/>
      <c r="Q3" s="5"/>
      <c r="R3" s="2">
        <v>5</v>
      </c>
      <c r="S3" s="5"/>
      <c r="T3" s="5"/>
      <c r="U3" s="5"/>
      <c r="V3" s="5"/>
      <c r="W3" s="11">
        <f t="shared" si="0"/>
        <v>10</v>
      </c>
      <c r="X3" s="1">
        <f t="shared" si="1"/>
        <v>0.001377314814814845</v>
      </c>
      <c r="Y3" s="1">
        <f t="shared" si="2"/>
        <v>0.0014930555555555858</v>
      </c>
      <c r="Z3" s="12"/>
    </row>
    <row r="4" spans="1:26" ht="12.75">
      <c r="A4" s="2">
        <v>217</v>
      </c>
      <c r="B4" s="3" t="s">
        <v>114</v>
      </c>
      <c r="C4" s="3" t="s">
        <v>115</v>
      </c>
      <c r="D4" s="4" t="s">
        <v>20</v>
      </c>
      <c r="E4" s="9" t="s">
        <v>32</v>
      </c>
      <c r="F4" s="4" t="s">
        <v>33</v>
      </c>
      <c r="G4" s="4" t="s">
        <v>29</v>
      </c>
      <c r="H4" s="4" t="s">
        <v>24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1">
        <f t="shared" si="0"/>
        <v>0</v>
      </c>
      <c r="X4" s="1">
        <f t="shared" si="1"/>
        <v>0.0015162037037036447</v>
      </c>
      <c r="Y4" s="1">
        <f t="shared" si="2"/>
        <v>0.0015162037037036447</v>
      </c>
      <c r="Z4" s="12">
        <v>2</v>
      </c>
    </row>
    <row r="5" spans="1:26" ht="12.75">
      <c r="A5" s="2">
        <v>101</v>
      </c>
      <c r="B5" s="3" t="s">
        <v>30</v>
      </c>
      <c r="C5" s="3" t="s">
        <v>31</v>
      </c>
      <c r="D5" s="4" t="s">
        <v>20</v>
      </c>
      <c r="E5" s="9" t="s">
        <v>32</v>
      </c>
      <c r="F5" s="4" t="s">
        <v>33</v>
      </c>
      <c r="G5" s="4" t="s">
        <v>29</v>
      </c>
      <c r="H5" s="4" t="s">
        <v>24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>
        <f t="shared" si="0"/>
        <v>0</v>
      </c>
      <c r="X5" s="1">
        <f t="shared" si="1"/>
        <v>0.0015625000000000222</v>
      </c>
      <c r="Y5" s="1">
        <f t="shared" si="2"/>
        <v>0.0015625000000000222</v>
      </c>
      <c r="Z5" s="12"/>
    </row>
    <row r="6" spans="1:26" ht="12.75">
      <c r="A6" s="2">
        <v>128</v>
      </c>
      <c r="B6" s="3" t="s">
        <v>55</v>
      </c>
      <c r="C6" s="3" t="s">
        <v>56</v>
      </c>
      <c r="D6" s="4" t="s">
        <v>20</v>
      </c>
      <c r="E6" s="9" t="s">
        <v>57</v>
      </c>
      <c r="F6" s="4" t="s">
        <v>44</v>
      </c>
      <c r="G6" s="4" t="s">
        <v>58</v>
      </c>
      <c r="H6" s="4" t="s">
        <v>24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">
        <v>5</v>
      </c>
      <c r="W6" s="11">
        <f t="shared" si="0"/>
        <v>5</v>
      </c>
      <c r="X6" s="1">
        <f t="shared" si="1"/>
        <v>0.0015277777777776835</v>
      </c>
      <c r="Y6" s="1">
        <f t="shared" si="2"/>
        <v>0.001585648148148054</v>
      </c>
      <c r="Z6" s="12">
        <v>3</v>
      </c>
    </row>
    <row r="7" spans="1:26" ht="12.75">
      <c r="A7" s="2">
        <v>145</v>
      </c>
      <c r="B7" s="3" t="s">
        <v>72</v>
      </c>
      <c r="C7" s="3" t="s">
        <v>73</v>
      </c>
      <c r="D7" s="4" t="s">
        <v>20</v>
      </c>
      <c r="E7" s="9" t="s">
        <v>74</v>
      </c>
      <c r="F7" s="4" t="s">
        <v>75</v>
      </c>
      <c r="G7" s="4" t="s">
        <v>23</v>
      </c>
      <c r="H7" s="4" t="s">
        <v>24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1">
        <f t="shared" si="0"/>
        <v>0</v>
      </c>
      <c r="X7" s="1">
        <f t="shared" si="1"/>
        <v>0.0015972222222222499</v>
      </c>
      <c r="Y7" s="1">
        <f t="shared" si="2"/>
        <v>0.0015972222222222499</v>
      </c>
      <c r="Z7" s="12">
        <v>4</v>
      </c>
    </row>
    <row r="8" spans="1:26" ht="12.75">
      <c r="A8" s="2">
        <v>223</v>
      </c>
      <c r="B8" s="3" t="s">
        <v>120</v>
      </c>
      <c r="C8" s="3" t="s">
        <v>121</v>
      </c>
      <c r="D8" s="4" t="s">
        <v>20</v>
      </c>
      <c r="E8" s="9" t="s">
        <v>74</v>
      </c>
      <c r="F8" s="4" t="s">
        <v>75</v>
      </c>
      <c r="G8" s="4" t="s">
        <v>23</v>
      </c>
      <c r="H8" s="4" t="s">
        <v>24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1">
        <f t="shared" si="0"/>
        <v>0</v>
      </c>
      <c r="X8" s="1">
        <f t="shared" si="1"/>
        <v>0.0016087962962962887</v>
      </c>
      <c r="Y8" s="1">
        <f t="shared" si="2"/>
        <v>0.0016087962962962887</v>
      </c>
      <c r="Z8" s="12"/>
    </row>
    <row r="9" spans="1:26" ht="12.75">
      <c r="A9" s="2">
        <v>160</v>
      </c>
      <c r="B9" s="3" t="s">
        <v>76</v>
      </c>
      <c r="C9" s="3" t="s">
        <v>77</v>
      </c>
      <c r="D9" s="4" t="s">
        <v>20</v>
      </c>
      <c r="E9" s="9" t="s">
        <v>78</v>
      </c>
      <c r="F9" s="4" t="s">
        <v>79</v>
      </c>
      <c r="G9" s="4" t="s">
        <v>80</v>
      </c>
      <c r="H9" s="4" t="s">
        <v>24</v>
      </c>
      <c r="I9" s="5"/>
      <c r="J9" s="5"/>
      <c r="K9" s="5"/>
      <c r="L9" s="5"/>
      <c r="M9" s="2">
        <v>5</v>
      </c>
      <c r="N9" s="5"/>
      <c r="O9" s="5"/>
      <c r="P9" s="5"/>
      <c r="Q9" s="5"/>
      <c r="R9" s="5"/>
      <c r="S9" s="5"/>
      <c r="T9" s="2">
        <v>5</v>
      </c>
      <c r="U9" s="5"/>
      <c r="V9" s="5"/>
      <c r="W9" s="11">
        <f t="shared" si="0"/>
        <v>10</v>
      </c>
      <c r="X9" s="1">
        <f t="shared" si="1"/>
        <v>0.001574074074074061</v>
      </c>
      <c r="Y9" s="1">
        <f t="shared" si="2"/>
        <v>0.0016898148148148018</v>
      </c>
      <c r="Z9" s="12">
        <v>5</v>
      </c>
    </row>
    <row r="10" spans="1:26" ht="12.75">
      <c r="A10" s="2">
        <v>127</v>
      </c>
      <c r="B10" s="3" t="s">
        <v>50</v>
      </c>
      <c r="C10" s="3" t="s">
        <v>51</v>
      </c>
      <c r="D10" s="4" t="s">
        <v>20</v>
      </c>
      <c r="E10" s="9" t="s">
        <v>52</v>
      </c>
      <c r="F10" s="4" t="s">
        <v>53</v>
      </c>
      <c r="G10" s="4" t="s">
        <v>54</v>
      </c>
      <c r="H10" s="4" t="s">
        <v>24</v>
      </c>
      <c r="I10" s="2">
        <v>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1">
        <f t="shared" si="0"/>
        <v>5</v>
      </c>
      <c r="X10" s="1">
        <f t="shared" si="1"/>
        <v>0.0016435185185185164</v>
      </c>
      <c r="Y10" s="1">
        <f t="shared" si="2"/>
        <v>0.0017013888888888868</v>
      </c>
      <c r="Z10" s="12">
        <v>6</v>
      </c>
    </row>
    <row r="11" spans="1:26" ht="12.75">
      <c r="A11" s="2">
        <v>209</v>
      </c>
      <c r="B11" s="3" t="s">
        <v>107</v>
      </c>
      <c r="C11" s="3" t="s">
        <v>108</v>
      </c>
      <c r="D11" s="4" t="s">
        <v>20</v>
      </c>
      <c r="E11" s="9" t="s">
        <v>88</v>
      </c>
      <c r="F11" s="4" t="s">
        <v>89</v>
      </c>
      <c r="G11" s="4" t="s">
        <v>90</v>
      </c>
      <c r="H11" s="4" t="s">
        <v>24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1">
        <f t="shared" si="0"/>
        <v>0</v>
      </c>
      <c r="X11" s="1">
        <f t="shared" si="1"/>
        <v>0.0017129629629628607</v>
      </c>
      <c r="Y11" s="1">
        <f t="shared" si="2"/>
        <v>0.0017129629629628607</v>
      </c>
      <c r="Z11" s="12">
        <v>7</v>
      </c>
    </row>
    <row r="12" spans="1:26" ht="12.75">
      <c r="A12" s="2">
        <v>227</v>
      </c>
      <c r="B12" s="3" t="s">
        <v>122</v>
      </c>
      <c r="C12" s="3" t="s">
        <v>126</v>
      </c>
      <c r="D12" s="4" t="s">
        <v>20</v>
      </c>
      <c r="E12" s="9" t="s">
        <v>43</v>
      </c>
      <c r="F12" s="4" t="s">
        <v>44</v>
      </c>
      <c r="G12" s="4" t="s">
        <v>29</v>
      </c>
      <c r="H12" s="4" t="s">
        <v>24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1">
        <f t="shared" si="0"/>
        <v>0</v>
      </c>
      <c r="X12" s="1">
        <f t="shared" si="1"/>
        <v>0.0017245370370370106</v>
      </c>
      <c r="Y12" s="1">
        <f t="shared" si="2"/>
        <v>0.0017245370370370106</v>
      </c>
      <c r="Z12" s="12">
        <v>8</v>
      </c>
    </row>
    <row r="13" spans="1:26" ht="12.75">
      <c r="A13" s="2">
        <v>174</v>
      </c>
      <c r="B13" s="3" t="s">
        <v>86</v>
      </c>
      <c r="C13" s="3" t="s">
        <v>87</v>
      </c>
      <c r="D13" s="4" t="s">
        <v>20</v>
      </c>
      <c r="E13" s="9" t="s">
        <v>88</v>
      </c>
      <c r="F13" s="4" t="s">
        <v>89</v>
      </c>
      <c r="G13" s="4" t="s">
        <v>90</v>
      </c>
      <c r="H13" s="4" t="s">
        <v>24</v>
      </c>
      <c r="I13" s="5"/>
      <c r="J13" s="5"/>
      <c r="K13" s="5"/>
      <c r="L13" s="5"/>
      <c r="M13" s="5"/>
      <c r="N13" s="5"/>
      <c r="O13" s="5"/>
      <c r="P13" s="2">
        <v>5</v>
      </c>
      <c r="Q13" s="5"/>
      <c r="R13" s="5"/>
      <c r="S13" s="5"/>
      <c r="T13" s="2">
        <v>5</v>
      </c>
      <c r="U13" s="5"/>
      <c r="V13" s="5"/>
      <c r="W13" s="11">
        <f t="shared" si="0"/>
        <v>10</v>
      </c>
      <c r="X13" s="1">
        <f t="shared" si="1"/>
        <v>0.0016435185185185164</v>
      </c>
      <c r="Y13" s="1">
        <f t="shared" si="2"/>
        <v>0.001759259259259257</v>
      </c>
      <c r="Z13" s="12"/>
    </row>
    <row r="14" spans="1:26" ht="12.75">
      <c r="A14" s="2">
        <v>229</v>
      </c>
      <c r="B14" s="3" t="s">
        <v>123</v>
      </c>
      <c r="C14" s="3" t="s">
        <v>124</v>
      </c>
      <c r="D14" s="4" t="s">
        <v>20</v>
      </c>
      <c r="E14" s="9" t="s">
        <v>52</v>
      </c>
      <c r="F14" s="4" t="s">
        <v>53</v>
      </c>
      <c r="G14" s="4" t="s">
        <v>54</v>
      </c>
      <c r="H14" s="4" t="s">
        <v>24</v>
      </c>
      <c r="I14" s="5"/>
      <c r="J14" s="5"/>
      <c r="K14" s="5"/>
      <c r="L14" s="5"/>
      <c r="M14" s="5"/>
      <c r="N14" s="5"/>
      <c r="O14" s="5"/>
      <c r="P14" s="2">
        <v>5</v>
      </c>
      <c r="Q14" s="5"/>
      <c r="R14" s="5"/>
      <c r="S14" s="5"/>
      <c r="T14" s="5"/>
      <c r="U14" s="5"/>
      <c r="V14" s="2">
        <v>5</v>
      </c>
      <c r="W14" s="11">
        <f t="shared" si="0"/>
        <v>10</v>
      </c>
      <c r="X14" s="1">
        <f t="shared" si="1"/>
        <v>0.0016666666666667052</v>
      </c>
      <c r="Y14" s="1">
        <f t="shared" si="2"/>
        <v>0.0017824074074074458</v>
      </c>
      <c r="Z14" s="12"/>
    </row>
    <row r="15" spans="1:26" ht="12.75">
      <c r="A15" s="2">
        <v>131</v>
      </c>
      <c r="B15" s="3" t="s">
        <v>59</v>
      </c>
      <c r="C15" s="3" t="s">
        <v>60</v>
      </c>
      <c r="D15" s="4" t="s">
        <v>20</v>
      </c>
      <c r="E15" s="9" t="s">
        <v>61</v>
      </c>
      <c r="F15" s="4" t="s">
        <v>62</v>
      </c>
      <c r="G15" s="4" t="s">
        <v>63</v>
      </c>
      <c r="H15" s="4" t="s">
        <v>24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1">
        <f t="shared" si="0"/>
        <v>0</v>
      </c>
      <c r="X15" s="1">
        <f t="shared" si="1"/>
        <v>0.0018171296296295436</v>
      </c>
      <c r="Y15" s="1">
        <f t="shared" si="2"/>
        <v>0.0018171296296295436</v>
      </c>
      <c r="Z15" s="13" t="s">
        <v>553</v>
      </c>
    </row>
    <row r="16" spans="1:26" ht="12.75">
      <c r="A16" s="2">
        <v>167</v>
      </c>
      <c r="B16" s="3" t="s">
        <v>81</v>
      </c>
      <c r="C16" s="3" t="s">
        <v>82</v>
      </c>
      <c r="D16" s="4" t="s">
        <v>20</v>
      </c>
      <c r="E16" s="9" t="s">
        <v>83</v>
      </c>
      <c r="F16" s="4" t="s">
        <v>84</v>
      </c>
      <c r="G16" s="4" t="s">
        <v>85</v>
      </c>
      <c r="H16" s="4" t="s">
        <v>24</v>
      </c>
      <c r="I16" s="5"/>
      <c r="J16" s="5"/>
      <c r="K16" s="2">
        <v>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1">
        <f t="shared" si="0"/>
        <v>5</v>
      </c>
      <c r="X16" s="1">
        <f t="shared" si="1"/>
        <v>0.0017592592592592382</v>
      </c>
      <c r="Y16" s="1">
        <f t="shared" si="2"/>
        <v>0.0018171296296296087</v>
      </c>
      <c r="Z16" s="13" t="s">
        <v>553</v>
      </c>
    </row>
    <row r="17" spans="1:26" ht="12.75">
      <c r="A17" s="2">
        <v>218</v>
      </c>
      <c r="B17" s="3" t="s">
        <v>116</v>
      </c>
      <c r="C17" s="3" t="s">
        <v>117</v>
      </c>
      <c r="D17" s="4" t="s">
        <v>20</v>
      </c>
      <c r="E17" s="9" t="s">
        <v>21</v>
      </c>
      <c r="F17" s="4" t="s">
        <v>22</v>
      </c>
      <c r="G17" s="4" t="s">
        <v>23</v>
      </c>
      <c r="H17" s="4" t="s">
        <v>24</v>
      </c>
      <c r="I17" s="2">
        <v>5</v>
      </c>
      <c r="J17" s="5"/>
      <c r="K17" s="5"/>
      <c r="L17" s="2">
        <v>5</v>
      </c>
      <c r="M17" s="5"/>
      <c r="N17" s="5"/>
      <c r="O17" s="5"/>
      <c r="P17" s="5"/>
      <c r="Q17" s="5"/>
      <c r="R17" s="2">
        <v>5</v>
      </c>
      <c r="S17" s="5"/>
      <c r="T17" s="5"/>
      <c r="U17" s="5"/>
      <c r="V17" s="5"/>
      <c r="W17" s="11">
        <f t="shared" si="0"/>
        <v>15</v>
      </c>
      <c r="X17" s="1">
        <f t="shared" si="1"/>
        <v>0.001678240740740744</v>
      </c>
      <c r="Y17" s="1">
        <f t="shared" si="2"/>
        <v>0.0018518518518518552</v>
      </c>
      <c r="Z17" s="13" t="s">
        <v>554</v>
      </c>
    </row>
    <row r="18" spans="1:26" ht="12.75">
      <c r="A18" s="2">
        <v>198</v>
      </c>
      <c r="B18" s="3" t="s">
        <v>96</v>
      </c>
      <c r="C18" s="3" t="s">
        <v>97</v>
      </c>
      <c r="D18" s="4" t="s">
        <v>20</v>
      </c>
      <c r="E18" s="9" t="s">
        <v>98</v>
      </c>
      <c r="F18" s="4" t="s">
        <v>99</v>
      </c>
      <c r="G18" s="4" t="s">
        <v>100</v>
      </c>
      <c r="H18" s="4" t="s">
        <v>24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1">
        <f t="shared" si="0"/>
        <v>0</v>
      </c>
      <c r="X18" s="1">
        <f t="shared" si="1"/>
        <v>0.0018518518518518823</v>
      </c>
      <c r="Y18" s="1">
        <f t="shared" si="2"/>
        <v>0.0018518518518518823</v>
      </c>
      <c r="Z18" s="13" t="s">
        <v>554</v>
      </c>
    </row>
    <row r="19" spans="1:26" ht="12.75">
      <c r="A19" s="2">
        <v>204</v>
      </c>
      <c r="B19" s="3" t="s">
        <v>105</v>
      </c>
      <c r="C19" s="3" t="s">
        <v>106</v>
      </c>
      <c r="D19" s="4" t="s">
        <v>20</v>
      </c>
      <c r="E19" s="9" t="s">
        <v>93</v>
      </c>
      <c r="F19" s="4" t="s">
        <v>94</v>
      </c>
      <c r="G19" s="4" t="s">
        <v>95</v>
      </c>
      <c r="H19" s="4" t="s">
        <v>24</v>
      </c>
      <c r="I19" s="5"/>
      <c r="J19" s="5"/>
      <c r="K19" s="5"/>
      <c r="L19" s="5"/>
      <c r="M19" s="5"/>
      <c r="N19" s="2">
        <v>5</v>
      </c>
      <c r="O19" s="5"/>
      <c r="P19" s="2">
        <v>5</v>
      </c>
      <c r="Q19" s="5"/>
      <c r="R19" s="2">
        <v>5</v>
      </c>
      <c r="S19" s="5"/>
      <c r="T19" s="5"/>
      <c r="U19" s="5"/>
      <c r="V19" s="5"/>
      <c r="W19" s="11">
        <f t="shared" si="0"/>
        <v>15</v>
      </c>
      <c r="X19" s="1">
        <f t="shared" si="1"/>
        <v>0.001689814814814783</v>
      </c>
      <c r="Y19" s="1">
        <f t="shared" si="2"/>
        <v>0.001863425925925894</v>
      </c>
      <c r="Z19" s="12">
        <v>14</v>
      </c>
    </row>
    <row r="20" spans="1:26" ht="12.75">
      <c r="A20" s="2">
        <v>137</v>
      </c>
      <c r="B20" s="3" t="s">
        <v>68</v>
      </c>
      <c r="C20" s="3" t="s">
        <v>69</v>
      </c>
      <c r="D20" s="4" t="s">
        <v>20</v>
      </c>
      <c r="E20" s="9" t="s">
        <v>52</v>
      </c>
      <c r="F20" s="4" t="s">
        <v>53</v>
      </c>
      <c r="G20" s="4" t="s">
        <v>54</v>
      </c>
      <c r="H20" s="4" t="s">
        <v>24</v>
      </c>
      <c r="I20" s="2">
        <v>5</v>
      </c>
      <c r="J20" s="5"/>
      <c r="K20" s="5"/>
      <c r="L20" s="5"/>
      <c r="M20" s="5"/>
      <c r="N20" s="5"/>
      <c r="O20" s="5"/>
      <c r="P20" s="2">
        <v>5</v>
      </c>
      <c r="Q20" s="5"/>
      <c r="R20" s="5"/>
      <c r="S20" s="5"/>
      <c r="T20" s="5"/>
      <c r="U20" s="5"/>
      <c r="V20" s="5"/>
      <c r="W20" s="11">
        <f t="shared" si="0"/>
        <v>10</v>
      </c>
      <c r="X20" s="1">
        <f t="shared" si="1"/>
        <v>0.0017476851851851993</v>
      </c>
      <c r="Y20" s="1">
        <f t="shared" si="2"/>
        <v>0.00186342592592594</v>
      </c>
      <c r="Z20" s="12"/>
    </row>
    <row r="21" spans="1:26" ht="12.75">
      <c r="A21" s="2">
        <v>179</v>
      </c>
      <c r="B21" s="3" t="s">
        <v>91</v>
      </c>
      <c r="C21" s="3" t="s">
        <v>92</v>
      </c>
      <c r="D21" s="4" t="s">
        <v>20</v>
      </c>
      <c r="E21" s="9" t="s">
        <v>93</v>
      </c>
      <c r="F21" s="4" t="s">
        <v>94</v>
      </c>
      <c r="G21" s="4" t="s">
        <v>95</v>
      </c>
      <c r="H21" s="4" t="s">
        <v>24</v>
      </c>
      <c r="I21" s="5"/>
      <c r="J21" s="5"/>
      <c r="K21" s="5"/>
      <c r="L21" s="5"/>
      <c r="M21" s="5"/>
      <c r="N21" s="5"/>
      <c r="O21" s="5"/>
      <c r="P21" s="5"/>
      <c r="Q21" s="5"/>
      <c r="R21" s="2">
        <v>5</v>
      </c>
      <c r="S21" s="5"/>
      <c r="T21" s="5"/>
      <c r="U21" s="5"/>
      <c r="V21" s="2">
        <v>5</v>
      </c>
      <c r="W21" s="11">
        <f t="shared" si="0"/>
        <v>10</v>
      </c>
      <c r="X21" s="1">
        <f t="shared" si="1"/>
        <v>0.001770833333333388</v>
      </c>
      <c r="Y21" s="1">
        <f t="shared" si="2"/>
        <v>0.0018865740740741288</v>
      </c>
      <c r="Z21" s="12"/>
    </row>
    <row r="22" spans="1:26" ht="12.75">
      <c r="A22" s="2">
        <v>143</v>
      </c>
      <c r="B22" s="3" t="s">
        <v>70</v>
      </c>
      <c r="C22" s="3" t="s">
        <v>71</v>
      </c>
      <c r="D22" s="4" t="s">
        <v>20</v>
      </c>
      <c r="E22" s="9" t="s">
        <v>66</v>
      </c>
      <c r="F22" s="4" t="s">
        <v>67</v>
      </c>
      <c r="G22" s="4" t="s">
        <v>54</v>
      </c>
      <c r="H22" s="4" t="s">
        <v>24</v>
      </c>
      <c r="I22" s="5"/>
      <c r="J22" s="5"/>
      <c r="K22" s="5"/>
      <c r="L22" s="5"/>
      <c r="M22" s="2">
        <v>5</v>
      </c>
      <c r="N22" s="5"/>
      <c r="O22" s="5"/>
      <c r="P22" s="2">
        <v>5</v>
      </c>
      <c r="Q22" s="5"/>
      <c r="R22" s="5"/>
      <c r="S22" s="5"/>
      <c r="T22" s="5"/>
      <c r="U22" s="5"/>
      <c r="V22" s="5"/>
      <c r="W22" s="11">
        <f t="shared" si="0"/>
        <v>10</v>
      </c>
      <c r="X22" s="1">
        <f t="shared" si="1"/>
        <v>0.001782407407407427</v>
      </c>
      <c r="Y22" s="1">
        <f t="shared" si="2"/>
        <v>0.0018981481481481677</v>
      </c>
      <c r="Z22" s="12">
        <v>15</v>
      </c>
    </row>
    <row r="23" spans="1:26" ht="12.75">
      <c r="A23" s="2">
        <v>112</v>
      </c>
      <c r="B23" s="3" t="s">
        <v>41</v>
      </c>
      <c r="C23" s="3" t="s">
        <v>42</v>
      </c>
      <c r="D23" s="4" t="s">
        <v>20</v>
      </c>
      <c r="E23" s="9" t="s">
        <v>43</v>
      </c>
      <c r="F23" s="4" t="s">
        <v>44</v>
      </c>
      <c r="G23" s="4" t="s">
        <v>29</v>
      </c>
      <c r="H23" s="4" t="s">
        <v>24</v>
      </c>
      <c r="I23" s="5"/>
      <c r="J23" s="5"/>
      <c r="K23" s="5"/>
      <c r="L23" s="5"/>
      <c r="M23" s="5"/>
      <c r="N23" s="5"/>
      <c r="O23" s="5"/>
      <c r="P23" s="2">
        <v>5</v>
      </c>
      <c r="Q23" s="2">
        <v>5</v>
      </c>
      <c r="R23" s="5"/>
      <c r="S23" s="5"/>
      <c r="T23" s="5"/>
      <c r="U23" s="5"/>
      <c r="V23" s="5"/>
      <c r="W23" s="11">
        <f t="shared" si="0"/>
        <v>10</v>
      </c>
      <c r="X23" s="1">
        <f t="shared" si="1"/>
        <v>0.0017939814814814659</v>
      </c>
      <c r="Y23" s="1">
        <f t="shared" si="2"/>
        <v>0.0019097222222222065</v>
      </c>
      <c r="Z23" s="12"/>
    </row>
    <row r="24" spans="1:26" ht="12.75">
      <c r="A24" s="2">
        <v>133</v>
      </c>
      <c r="B24" s="3" t="s">
        <v>64</v>
      </c>
      <c r="C24" s="3" t="s">
        <v>65</v>
      </c>
      <c r="D24" s="4" t="s">
        <v>20</v>
      </c>
      <c r="E24" s="9" t="s">
        <v>66</v>
      </c>
      <c r="F24" s="4" t="s">
        <v>67</v>
      </c>
      <c r="G24" s="4" t="s">
        <v>54</v>
      </c>
      <c r="H24" s="4" t="s">
        <v>24</v>
      </c>
      <c r="I24" s="5"/>
      <c r="J24" s="2">
        <v>5</v>
      </c>
      <c r="K24" s="5"/>
      <c r="L24" s="5"/>
      <c r="M24" s="5"/>
      <c r="N24" s="5"/>
      <c r="O24" s="5"/>
      <c r="P24" s="2">
        <v>5</v>
      </c>
      <c r="Q24" s="5"/>
      <c r="R24" s="5"/>
      <c r="S24" s="5"/>
      <c r="T24" s="2">
        <v>5</v>
      </c>
      <c r="U24" s="5"/>
      <c r="V24" s="2">
        <v>5</v>
      </c>
      <c r="W24" s="11">
        <f t="shared" si="0"/>
        <v>20</v>
      </c>
      <c r="X24" s="1">
        <f t="shared" si="1"/>
        <v>0.0017245370370370106</v>
      </c>
      <c r="Y24" s="1">
        <f t="shared" si="2"/>
        <v>0.001956018518518492</v>
      </c>
      <c r="Z24" s="12"/>
    </row>
    <row r="25" spans="1:26" ht="12.75">
      <c r="A25" s="2">
        <v>220</v>
      </c>
      <c r="B25" s="3" t="s">
        <v>118</v>
      </c>
      <c r="C25" s="3" t="s">
        <v>119</v>
      </c>
      <c r="D25" s="4" t="s">
        <v>20</v>
      </c>
      <c r="E25" s="9" t="s">
        <v>61</v>
      </c>
      <c r="F25" s="4" t="s">
        <v>62</v>
      </c>
      <c r="G25" s="4" t="s">
        <v>63</v>
      </c>
      <c r="H25" s="4" t="s">
        <v>24</v>
      </c>
      <c r="I25" s="5"/>
      <c r="J25" s="5"/>
      <c r="K25" s="5"/>
      <c r="L25" s="5"/>
      <c r="M25" s="5"/>
      <c r="N25" s="5"/>
      <c r="O25" s="5"/>
      <c r="P25" s="5"/>
      <c r="Q25" s="5"/>
      <c r="R25" s="2">
        <v>5</v>
      </c>
      <c r="S25" s="5"/>
      <c r="T25" s="5"/>
      <c r="U25" s="5"/>
      <c r="V25" s="5"/>
      <c r="W25" s="11">
        <f t="shared" si="0"/>
        <v>5</v>
      </c>
      <c r="X25" s="1">
        <f t="shared" si="1"/>
        <v>0.0019097222222222987</v>
      </c>
      <c r="Y25" s="1">
        <f t="shared" si="2"/>
        <v>0.001967592592592669</v>
      </c>
      <c r="Z25" s="12"/>
    </row>
    <row r="26" spans="1:26" ht="12.75">
      <c r="A26" s="2">
        <v>107</v>
      </c>
      <c r="B26" s="3" t="s">
        <v>34</v>
      </c>
      <c r="C26" s="3" t="s">
        <v>35</v>
      </c>
      <c r="D26" s="4" t="s">
        <v>20</v>
      </c>
      <c r="E26" s="9" t="s">
        <v>27</v>
      </c>
      <c r="F26" s="4" t="s">
        <v>28</v>
      </c>
      <c r="G26" s="4" t="s">
        <v>29</v>
      </c>
      <c r="H26" s="4" t="s">
        <v>24</v>
      </c>
      <c r="I26" s="5"/>
      <c r="J26" s="5"/>
      <c r="K26" s="5"/>
      <c r="L26" s="5"/>
      <c r="M26" s="2">
        <v>5</v>
      </c>
      <c r="N26" s="5"/>
      <c r="O26" s="5"/>
      <c r="P26" s="5"/>
      <c r="Q26" s="5"/>
      <c r="R26" s="5"/>
      <c r="S26" s="5"/>
      <c r="T26" s="5"/>
      <c r="U26" s="5"/>
      <c r="V26" s="5"/>
      <c r="W26" s="11">
        <f t="shared" si="0"/>
        <v>5</v>
      </c>
      <c r="X26" s="1">
        <f t="shared" si="1"/>
        <v>0.0020254629629629095</v>
      </c>
      <c r="Y26" s="1">
        <f t="shared" si="2"/>
        <v>0.00208333333333328</v>
      </c>
      <c r="Z26" s="12">
        <v>16</v>
      </c>
    </row>
    <row r="27" spans="1:26" ht="12.75">
      <c r="A27" s="2">
        <v>110</v>
      </c>
      <c r="B27" s="3" t="s">
        <v>36</v>
      </c>
      <c r="C27" s="3" t="s">
        <v>37</v>
      </c>
      <c r="D27" s="4" t="s">
        <v>20</v>
      </c>
      <c r="E27" s="9" t="s">
        <v>38</v>
      </c>
      <c r="F27" s="4" t="s">
        <v>39</v>
      </c>
      <c r="G27" s="4" t="s">
        <v>40</v>
      </c>
      <c r="H27" s="4" t="s">
        <v>24</v>
      </c>
      <c r="I27" s="5"/>
      <c r="J27" s="5"/>
      <c r="K27" s="5"/>
      <c r="L27" s="5"/>
      <c r="M27" s="5"/>
      <c r="N27" s="5"/>
      <c r="O27" s="5"/>
      <c r="P27" s="5"/>
      <c r="Q27" s="2">
        <v>5</v>
      </c>
      <c r="R27" s="5"/>
      <c r="S27" s="5"/>
      <c r="T27" s="5"/>
      <c r="U27" s="5"/>
      <c r="V27" s="2">
        <v>5</v>
      </c>
      <c r="W27" s="11">
        <f t="shared" si="0"/>
        <v>10</v>
      </c>
      <c r="X27" s="1">
        <f t="shared" si="1"/>
        <v>0.002175925925925859</v>
      </c>
      <c r="Y27" s="1">
        <f t="shared" si="2"/>
        <v>0.0022916666666666</v>
      </c>
      <c r="Z27" s="12">
        <v>17</v>
      </c>
    </row>
    <row r="28" spans="1:26" ht="12.75">
      <c r="A28" s="2">
        <v>99</v>
      </c>
      <c r="B28" s="3" t="s">
        <v>18</v>
      </c>
      <c r="C28" s="3" t="s">
        <v>19</v>
      </c>
      <c r="D28" s="4" t="s">
        <v>20</v>
      </c>
      <c r="E28" s="9" t="s">
        <v>21</v>
      </c>
      <c r="F28" s="4" t="s">
        <v>22</v>
      </c>
      <c r="G28" s="4" t="s">
        <v>23</v>
      </c>
      <c r="H28" s="4" t="s">
        <v>24</v>
      </c>
      <c r="I28" s="2">
        <v>50</v>
      </c>
      <c r="J28" s="2">
        <v>5</v>
      </c>
      <c r="K28" s="5"/>
      <c r="L28" s="5"/>
      <c r="M28" s="5"/>
      <c r="N28" s="5"/>
      <c r="O28" s="5"/>
      <c r="P28" s="5"/>
      <c r="Q28" s="5"/>
      <c r="R28" s="5"/>
      <c r="S28" s="2">
        <v>5</v>
      </c>
      <c r="T28" s="5"/>
      <c r="U28" s="5"/>
      <c r="V28" s="5"/>
      <c r="W28" s="11">
        <f t="shared" si="0"/>
        <v>60</v>
      </c>
      <c r="X28" s="1">
        <f t="shared" si="1"/>
        <v>0.0016203703703704386</v>
      </c>
      <c r="Y28" s="1">
        <f t="shared" si="2"/>
        <v>0.002314814814814883</v>
      </c>
      <c r="Z28" s="12"/>
    </row>
    <row r="29" spans="1:26" ht="12.75">
      <c r="A29" s="2">
        <v>211</v>
      </c>
      <c r="B29" s="3" t="s">
        <v>109</v>
      </c>
      <c r="C29" s="3" t="s">
        <v>110</v>
      </c>
      <c r="D29" s="4" t="s">
        <v>20</v>
      </c>
      <c r="E29" s="9" t="s">
        <v>111</v>
      </c>
      <c r="F29" s="4" t="s">
        <v>112</v>
      </c>
      <c r="G29" s="4" t="s">
        <v>113</v>
      </c>
      <c r="H29" s="4" t="s">
        <v>24</v>
      </c>
      <c r="I29" s="5"/>
      <c r="J29" s="5"/>
      <c r="K29" s="5"/>
      <c r="L29" s="5"/>
      <c r="M29" s="5"/>
      <c r="N29" s="5"/>
      <c r="O29" s="2">
        <v>5</v>
      </c>
      <c r="P29" s="5"/>
      <c r="Q29" s="5"/>
      <c r="R29" s="5"/>
      <c r="S29" s="5"/>
      <c r="T29" s="5"/>
      <c r="U29" s="5"/>
      <c r="V29" s="5"/>
      <c r="W29" s="11">
        <f t="shared" si="0"/>
        <v>5</v>
      </c>
      <c r="X29" s="1">
        <f t="shared" si="1"/>
        <v>0.002268518518518614</v>
      </c>
      <c r="Y29" s="1">
        <f t="shared" si="2"/>
        <v>0.0023263888888889845</v>
      </c>
      <c r="Z29" s="12">
        <v>18</v>
      </c>
    </row>
    <row r="30" spans="1:26" ht="12.75">
      <c r="A30" s="2">
        <v>100</v>
      </c>
      <c r="B30" s="3" t="s">
        <v>25</v>
      </c>
      <c r="C30" s="3" t="s">
        <v>26</v>
      </c>
      <c r="D30" s="4" t="s">
        <v>20</v>
      </c>
      <c r="E30" s="9" t="s">
        <v>27</v>
      </c>
      <c r="F30" s="4" t="s">
        <v>28</v>
      </c>
      <c r="G30" s="4" t="s">
        <v>29</v>
      </c>
      <c r="H30" s="4" t="s">
        <v>24</v>
      </c>
      <c r="I30" s="5"/>
      <c r="J30" s="5"/>
      <c r="K30" s="5"/>
      <c r="L30" s="5"/>
      <c r="M30" s="2">
        <v>50</v>
      </c>
      <c r="N30" s="5"/>
      <c r="O30" s="5"/>
      <c r="P30" s="5"/>
      <c r="Q30" s="5"/>
      <c r="R30" s="5"/>
      <c r="S30" s="5"/>
      <c r="T30" s="2">
        <v>5</v>
      </c>
      <c r="U30" s="5"/>
      <c r="V30" s="2">
        <v>5</v>
      </c>
      <c r="W30" s="11">
        <f t="shared" si="0"/>
        <v>60</v>
      </c>
      <c r="X30" s="1">
        <f t="shared" si="1"/>
        <v>0.0024074074074074137</v>
      </c>
      <c r="Y30" s="1">
        <f t="shared" si="2"/>
        <v>0.0031018518518518582</v>
      </c>
      <c r="Z30" s="12"/>
    </row>
    <row r="31" spans="1:26" ht="12.75">
      <c r="A31" s="2">
        <v>200</v>
      </c>
      <c r="B31" s="3" t="s">
        <v>101</v>
      </c>
      <c r="C31" s="3" t="s">
        <v>102</v>
      </c>
      <c r="D31" s="4" t="s">
        <v>20</v>
      </c>
      <c r="E31" s="9" t="s">
        <v>103</v>
      </c>
      <c r="F31" s="4" t="s">
        <v>104</v>
      </c>
      <c r="G31" s="4" t="s">
        <v>54</v>
      </c>
      <c r="H31" s="4" t="s">
        <v>24</v>
      </c>
      <c r="I31" s="5"/>
      <c r="J31" s="5"/>
      <c r="K31" s="5"/>
      <c r="L31" s="5"/>
      <c r="M31" s="5"/>
      <c r="N31" s="5"/>
      <c r="O31" s="5"/>
      <c r="P31" s="2">
        <v>50</v>
      </c>
      <c r="Q31" s="5"/>
      <c r="R31" s="5"/>
      <c r="S31" s="5"/>
      <c r="T31" s="5"/>
      <c r="U31" s="5"/>
      <c r="V31" s="5"/>
      <c r="W31" s="11">
        <f t="shared" si="0"/>
        <v>50</v>
      </c>
      <c r="X31" s="1">
        <f t="shared" si="1"/>
        <v>0.003148148148148233</v>
      </c>
      <c r="Y31" s="1">
        <f t="shared" si="2"/>
        <v>0.003726851851851937</v>
      </c>
      <c r="Z31" s="12">
        <v>19</v>
      </c>
    </row>
  </sheetData>
  <sheetProtection/>
  <conditionalFormatting sqref="Z2:Z3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2.00390625" style="0" customWidth="1"/>
    <col min="7" max="7" width="11.375" style="0" customWidth="1"/>
    <col min="8" max="8" width="9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6.25" thickBot="1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">
        <v>269</v>
      </c>
      <c r="B2" s="151" t="s">
        <v>515</v>
      </c>
      <c r="C2" s="153" t="s">
        <v>516</v>
      </c>
      <c r="D2" s="25" t="s">
        <v>505</v>
      </c>
      <c r="E2" s="26" t="s">
        <v>506</v>
      </c>
      <c r="F2" s="25" t="s">
        <v>507</v>
      </c>
      <c r="G2" s="25" t="s">
        <v>213</v>
      </c>
      <c r="H2" s="25" t="s">
        <v>508</v>
      </c>
      <c r="I2" s="157"/>
      <c r="J2" s="157">
        <v>5</v>
      </c>
      <c r="K2" s="157"/>
      <c r="L2" s="157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>
        <f aca="true" t="shared" si="0" ref="W2:W17">SUM(I2:V2)</f>
        <v>10</v>
      </c>
      <c r="X2" s="155">
        <f aca="true" t="shared" si="1" ref="X2:X17">C2-B2</f>
        <v>0.0030092592592592116</v>
      </c>
      <c r="Y2" s="155">
        <f aca="true" t="shared" si="2" ref="Y2:Y17">X2+TIME(,,W2)</f>
        <v>0.0031249999999999525</v>
      </c>
      <c r="Z2" s="149">
        <v>1</v>
      </c>
    </row>
    <row r="3" spans="1:26" ht="13.5" thickBot="1">
      <c r="A3" s="2">
        <v>269</v>
      </c>
      <c r="B3" s="152" t="s">
        <v>515</v>
      </c>
      <c r="C3" s="154" t="s">
        <v>516</v>
      </c>
      <c r="D3" s="28" t="s">
        <v>505</v>
      </c>
      <c r="E3" s="29" t="s">
        <v>225</v>
      </c>
      <c r="F3" s="28" t="s">
        <v>226</v>
      </c>
      <c r="G3" s="28" t="s">
        <v>227</v>
      </c>
      <c r="H3" s="28" t="s">
        <v>24</v>
      </c>
      <c r="I3" s="158"/>
      <c r="J3" s="158">
        <v>5</v>
      </c>
      <c r="K3" s="158"/>
      <c r="L3" s="158">
        <v>5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>
        <f t="shared" si="0"/>
        <v>10</v>
      </c>
      <c r="X3" s="156">
        <f t="shared" si="1"/>
        <v>0.0030092592592592116</v>
      </c>
      <c r="Y3" s="156">
        <f t="shared" si="2"/>
        <v>0.0031249999999999525</v>
      </c>
      <c r="Z3" s="150"/>
    </row>
    <row r="4" spans="1:26" ht="12.75">
      <c r="A4" s="2">
        <v>257</v>
      </c>
      <c r="B4" s="151" t="s">
        <v>509</v>
      </c>
      <c r="C4" s="153" t="s">
        <v>510</v>
      </c>
      <c r="D4" s="25" t="s">
        <v>505</v>
      </c>
      <c r="E4" s="26" t="s">
        <v>247</v>
      </c>
      <c r="F4" s="25" t="s">
        <v>248</v>
      </c>
      <c r="G4" s="25" t="s">
        <v>218</v>
      </c>
      <c r="H4" s="25" t="s">
        <v>24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>
        <v>5</v>
      </c>
      <c r="V4" s="157"/>
      <c r="W4" s="157">
        <f t="shared" si="0"/>
        <v>5</v>
      </c>
      <c r="X4" s="155">
        <f t="shared" si="1"/>
        <v>0.003148148148148122</v>
      </c>
      <c r="Y4" s="155">
        <f t="shared" si="2"/>
        <v>0.0032060185185184926</v>
      </c>
      <c r="Z4" s="149">
        <v>2</v>
      </c>
    </row>
    <row r="5" spans="1:26" ht="13.5" thickBot="1">
      <c r="A5" s="2">
        <v>257</v>
      </c>
      <c r="B5" s="152" t="s">
        <v>509</v>
      </c>
      <c r="C5" s="154" t="s">
        <v>510</v>
      </c>
      <c r="D5" s="28" t="s">
        <v>505</v>
      </c>
      <c r="E5" s="29" t="s">
        <v>251</v>
      </c>
      <c r="F5" s="28" t="s">
        <v>252</v>
      </c>
      <c r="G5" s="28" t="s">
        <v>253</v>
      </c>
      <c r="H5" s="28" t="s">
        <v>24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>
        <v>5</v>
      </c>
      <c r="V5" s="158"/>
      <c r="W5" s="158">
        <f t="shared" si="0"/>
        <v>5</v>
      </c>
      <c r="X5" s="156">
        <f t="shared" si="1"/>
        <v>0.003148148148148122</v>
      </c>
      <c r="Y5" s="156">
        <f t="shared" si="2"/>
        <v>0.0032060185185184926</v>
      </c>
      <c r="Z5" s="150"/>
    </row>
    <row r="6" spans="1:26" ht="12.75">
      <c r="A6" s="2">
        <v>266</v>
      </c>
      <c r="B6" s="151" t="s">
        <v>513</v>
      </c>
      <c r="C6" s="153" t="s">
        <v>514</v>
      </c>
      <c r="D6" s="25" t="s">
        <v>505</v>
      </c>
      <c r="E6" s="26" t="s">
        <v>247</v>
      </c>
      <c r="F6" s="25" t="s">
        <v>248</v>
      </c>
      <c r="G6" s="25" t="s">
        <v>218</v>
      </c>
      <c r="H6" s="25" t="s">
        <v>24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>
        <v>5</v>
      </c>
      <c r="U6" s="157">
        <v>5</v>
      </c>
      <c r="V6" s="157"/>
      <c r="W6" s="157">
        <f t="shared" si="0"/>
        <v>10</v>
      </c>
      <c r="X6" s="155">
        <f t="shared" si="1"/>
        <v>0.0031250000000000444</v>
      </c>
      <c r="Y6" s="155">
        <f t="shared" si="2"/>
        <v>0.0032407407407407853</v>
      </c>
      <c r="Z6" s="149"/>
    </row>
    <row r="7" spans="1:26" ht="13.5" thickBot="1">
      <c r="A7" s="2">
        <v>266</v>
      </c>
      <c r="B7" s="152" t="s">
        <v>513</v>
      </c>
      <c r="C7" s="154" t="s">
        <v>514</v>
      </c>
      <c r="D7" s="28" t="s">
        <v>505</v>
      </c>
      <c r="E7" s="29" t="s">
        <v>251</v>
      </c>
      <c r="F7" s="28" t="s">
        <v>252</v>
      </c>
      <c r="G7" s="28" t="s">
        <v>253</v>
      </c>
      <c r="H7" s="28" t="s">
        <v>24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>
        <v>5</v>
      </c>
      <c r="U7" s="158">
        <v>5</v>
      </c>
      <c r="V7" s="158"/>
      <c r="W7" s="158">
        <f t="shared" si="0"/>
        <v>10</v>
      </c>
      <c r="X7" s="156">
        <f t="shared" si="1"/>
        <v>0.0031250000000000444</v>
      </c>
      <c r="Y7" s="156">
        <f t="shared" si="2"/>
        <v>0.0032407407407407853</v>
      </c>
      <c r="Z7" s="150"/>
    </row>
    <row r="8" spans="1:26" ht="12.75">
      <c r="A8" s="2">
        <v>292</v>
      </c>
      <c r="B8" s="151" t="s">
        <v>18</v>
      </c>
      <c r="C8" s="153" t="s">
        <v>519</v>
      </c>
      <c r="D8" s="25" t="s">
        <v>505</v>
      </c>
      <c r="E8" s="26" t="s">
        <v>199</v>
      </c>
      <c r="F8" s="25" t="s">
        <v>200</v>
      </c>
      <c r="G8" s="25" t="s">
        <v>201</v>
      </c>
      <c r="H8" s="25" t="s">
        <v>24</v>
      </c>
      <c r="I8" s="157"/>
      <c r="J8" s="157"/>
      <c r="K8" s="157"/>
      <c r="L8" s="157">
        <v>5</v>
      </c>
      <c r="M8" s="157"/>
      <c r="N8" s="157"/>
      <c r="O8" s="157"/>
      <c r="P8" s="157"/>
      <c r="Q8" s="157"/>
      <c r="R8" s="157"/>
      <c r="S8" s="157"/>
      <c r="T8" s="157"/>
      <c r="U8" s="157">
        <v>5</v>
      </c>
      <c r="V8" s="157"/>
      <c r="W8" s="157">
        <f t="shared" si="0"/>
        <v>10</v>
      </c>
      <c r="X8" s="155">
        <f t="shared" si="1"/>
        <v>0.0031365740740740833</v>
      </c>
      <c r="Y8" s="155">
        <f t="shared" si="2"/>
        <v>0.003252314814814824</v>
      </c>
      <c r="Z8" s="149">
        <v>3</v>
      </c>
    </row>
    <row r="9" spans="1:26" ht="13.5" thickBot="1">
      <c r="A9" s="2">
        <v>292</v>
      </c>
      <c r="B9" s="152" t="s">
        <v>18</v>
      </c>
      <c r="C9" s="154" t="s">
        <v>519</v>
      </c>
      <c r="D9" s="28" t="s">
        <v>505</v>
      </c>
      <c r="E9" s="29" t="s">
        <v>181</v>
      </c>
      <c r="F9" s="28" t="s">
        <v>182</v>
      </c>
      <c r="G9" s="28" t="s">
        <v>183</v>
      </c>
      <c r="H9" s="28" t="s">
        <v>24</v>
      </c>
      <c r="I9" s="158"/>
      <c r="J9" s="158"/>
      <c r="K9" s="158"/>
      <c r="L9" s="158">
        <v>5</v>
      </c>
      <c r="M9" s="158"/>
      <c r="N9" s="158"/>
      <c r="O9" s="158"/>
      <c r="P9" s="158"/>
      <c r="Q9" s="158"/>
      <c r="R9" s="158"/>
      <c r="S9" s="158"/>
      <c r="T9" s="158"/>
      <c r="U9" s="158">
        <v>5</v>
      </c>
      <c r="V9" s="158"/>
      <c r="W9" s="158">
        <f t="shared" si="0"/>
        <v>10</v>
      </c>
      <c r="X9" s="156">
        <f t="shared" si="1"/>
        <v>0.0031365740740740833</v>
      </c>
      <c r="Y9" s="156">
        <f t="shared" si="2"/>
        <v>0.003252314814814824</v>
      </c>
      <c r="Z9" s="150"/>
    </row>
    <row r="10" spans="1:26" ht="12.75">
      <c r="A10" s="2">
        <v>245</v>
      </c>
      <c r="B10" s="151" t="s">
        <v>503</v>
      </c>
      <c r="C10" s="153" t="s">
        <v>504</v>
      </c>
      <c r="D10" s="25" t="s">
        <v>505</v>
      </c>
      <c r="E10" s="26" t="s">
        <v>506</v>
      </c>
      <c r="F10" s="25" t="s">
        <v>507</v>
      </c>
      <c r="G10" s="25" t="s">
        <v>213</v>
      </c>
      <c r="H10" s="25" t="s">
        <v>508</v>
      </c>
      <c r="I10" s="157">
        <v>5</v>
      </c>
      <c r="J10" s="157">
        <v>5</v>
      </c>
      <c r="K10" s="157"/>
      <c r="L10" s="157">
        <v>5</v>
      </c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>
        <f t="shared" si="0"/>
        <v>15</v>
      </c>
      <c r="X10" s="155">
        <f t="shared" si="1"/>
        <v>0.0031018518518518</v>
      </c>
      <c r="Y10" s="155">
        <f t="shared" si="2"/>
        <v>0.003275462962962911</v>
      </c>
      <c r="Z10" s="149"/>
    </row>
    <row r="11" spans="1:26" ht="13.5" thickBot="1">
      <c r="A11" s="2">
        <v>245</v>
      </c>
      <c r="B11" s="152" t="s">
        <v>503</v>
      </c>
      <c r="C11" s="154" t="s">
        <v>504</v>
      </c>
      <c r="D11" s="28" t="s">
        <v>505</v>
      </c>
      <c r="E11" s="29" t="s">
        <v>225</v>
      </c>
      <c r="F11" s="28" t="s">
        <v>226</v>
      </c>
      <c r="G11" s="28" t="s">
        <v>227</v>
      </c>
      <c r="H11" s="28" t="s">
        <v>24</v>
      </c>
      <c r="I11" s="158">
        <v>5</v>
      </c>
      <c r="J11" s="158">
        <v>5</v>
      </c>
      <c r="K11" s="158"/>
      <c r="L11" s="158">
        <v>5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>
        <f t="shared" si="0"/>
        <v>15</v>
      </c>
      <c r="X11" s="156">
        <f t="shared" si="1"/>
        <v>0.0031018518518518</v>
      </c>
      <c r="Y11" s="156">
        <f t="shared" si="2"/>
        <v>0.003275462962962911</v>
      </c>
      <c r="Z11" s="150"/>
    </row>
    <row r="12" spans="1:26" ht="12.75">
      <c r="A12" s="2">
        <v>265</v>
      </c>
      <c r="B12" s="151" t="s">
        <v>511</v>
      </c>
      <c r="C12" s="153" t="s">
        <v>512</v>
      </c>
      <c r="D12" s="25" t="s">
        <v>505</v>
      </c>
      <c r="E12" s="26" t="s">
        <v>451</v>
      </c>
      <c r="F12" s="25" t="s">
        <v>452</v>
      </c>
      <c r="G12" s="25" t="s">
        <v>453</v>
      </c>
      <c r="H12" s="25" t="s">
        <v>24</v>
      </c>
      <c r="I12" s="157"/>
      <c r="J12" s="157">
        <v>5</v>
      </c>
      <c r="K12" s="157"/>
      <c r="L12" s="157">
        <v>20</v>
      </c>
      <c r="M12" s="157">
        <v>20</v>
      </c>
      <c r="N12" s="157"/>
      <c r="O12" s="157"/>
      <c r="P12" s="157"/>
      <c r="Q12" s="157"/>
      <c r="R12" s="157"/>
      <c r="S12" s="157"/>
      <c r="T12" s="157">
        <v>5</v>
      </c>
      <c r="U12" s="157"/>
      <c r="V12" s="157"/>
      <c r="W12" s="157">
        <f t="shared" si="0"/>
        <v>50</v>
      </c>
      <c r="X12" s="155">
        <f t="shared" si="1"/>
        <v>0.0032175925925925775</v>
      </c>
      <c r="Y12" s="155">
        <f t="shared" si="2"/>
        <v>0.003796296296296281</v>
      </c>
      <c r="Z12" s="149">
        <v>4</v>
      </c>
    </row>
    <row r="13" spans="1:26" ht="13.5" thickBot="1">
      <c r="A13" s="2">
        <v>265</v>
      </c>
      <c r="B13" s="152" t="s">
        <v>511</v>
      </c>
      <c r="C13" s="154" t="s">
        <v>512</v>
      </c>
      <c r="D13" s="28" t="s">
        <v>505</v>
      </c>
      <c r="E13" s="29" t="s">
        <v>414</v>
      </c>
      <c r="F13" s="28" t="s">
        <v>415</v>
      </c>
      <c r="G13" s="28" t="s">
        <v>227</v>
      </c>
      <c r="H13" s="28" t="s">
        <v>24</v>
      </c>
      <c r="I13" s="158"/>
      <c r="J13" s="158">
        <v>5</v>
      </c>
      <c r="K13" s="158"/>
      <c r="L13" s="158">
        <v>20</v>
      </c>
      <c r="M13" s="158">
        <v>20</v>
      </c>
      <c r="N13" s="158"/>
      <c r="O13" s="158"/>
      <c r="P13" s="158"/>
      <c r="Q13" s="158"/>
      <c r="R13" s="158"/>
      <c r="S13" s="158"/>
      <c r="T13" s="158">
        <v>5</v>
      </c>
      <c r="U13" s="158"/>
      <c r="V13" s="158"/>
      <c r="W13" s="158">
        <f t="shared" si="0"/>
        <v>50</v>
      </c>
      <c r="X13" s="156">
        <f t="shared" si="1"/>
        <v>0.0032175925925925775</v>
      </c>
      <c r="Y13" s="156">
        <f t="shared" si="2"/>
        <v>0.003796296296296281</v>
      </c>
      <c r="Z13" s="150"/>
    </row>
    <row r="14" spans="1:26" ht="12.75">
      <c r="A14" s="2">
        <v>288</v>
      </c>
      <c r="B14" s="151" t="s">
        <v>34</v>
      </c>
      <c r="C14" s="153" t="s">
        <v>520</v>
      </c>
      <c r="D14" s="25" t="s">
        <v>505</v>
      </c>
      <c r="E14" s="26" t="s">
        <v>414</v>
      </c>
      <c r="F14" s="25" t="s">
        <v>415</v>
      </c>
      <c r="G14" s="25" t="s">
        <v>227</v>
      </c>
      <c r="H14" s="25" t="s">
        <v>24</v>
      </c>
      <c r="I14" s="157"/>
      <c r="J14" s="157"/>
      <c r="K14" s="157">
        <v>50</v>
      </c>
      <c r="L14" s="157">
        <v>20</v>
      </c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>
        <f t="shared" si="0"/>
        <v>70</v>
      </c>
      <c r="X14" s="155">
        <f t="shared" si="1"/>
        <v>0.0030902777777778168</v>
      </c>
      <c r="Y14" s="155">
        <f t="shared" si="2"/>
        <v>0.003900462962963002</v>
      </c>
      <c r="Z14" s="149">
        <v>5</v>
      </c>
    </row>
    <row r="15" spans="1:26" ht="13.5" thickBot="1">
      <c r="A15" s="2">
        <v>288</v>
      </c>
      <c r="B15" s="152" t="s">
        <v>34</v>
      </c>
      <c r="C15" s="154" t="s">
        <v>520</v>
      </c>
      <c r="D15" s="28" t="s">
        <v>505</v>
      </c>
      <c r="E15" s="29" t="s">
        <v>451</v>
      </c>
      <c r="F15" s="28" t="s">
        <v>452</v>
      </c>
      <c r="G15" s="28" t="s">
        <v>453</v>
      </c>
      <c r="H15" s="28" t="s">
        <v>24</v>
      </c>
      <c r="I15" s="158"/>
      <c r="J15" s="158"/>
      <c r="K15" s="158">
        <v>50</v>
      </c>
      <c r="L15" s="158">
        <v>20</v>
      </c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>
        <f t="shared" si="0"/>
        <v>70</v>
      </c>
      <c r="X15" s="156">
        <f t="shared" si="1"/>
        <v>0.0030902777777778168</v>
      </c>
      <c r="Y15" s="156">
        <f t="shared" si="2"/>
        <v>0.003900462962963002</v>
      </c>
      <c r="Z15" s="150"/>
    </row>
    <row r="16" spans="1:26" ht="12.75">
      <c r="A16" s="2">
        <v>271</v>
      </c>
      <c r="B16" s="151" t="s">
        <v>517</v>
      </c>
      <c r="C16" s="153" t="s">
        <v>518</v>
      </c>
      <c r="D16" s="25" t="s">
        <v>505</v>
      </c>
      <c r="E16" s="26" t="s">
        <v>256</v>
      </c>
      <c r="F16" s="25" t="s">
        <v>257</v>
      </c>
      <c r="G16" s="25" t="s">
        <v>258</v>
      </c>
      <c r="H16" s="25" t="s">
        <v>24</v>
      </c>
      <c r="I16" s="157">
        <v>5</v>
      </c>
      <c r="J16" s="157">
        <v>5</v>
      </c>
      <c r="K16" s="157"/>
      <c r="L16" s="157">
        <v>5</v>
      </c>
      <c r="M16" s="157"/>
      <c r="N16" s="157"/>
      <c r="O16" s="157"/>
      <c r="P16" s="157"/>
      <c r="Q16" s="157"/>
      <c r="R16" s="157"/>
      <c r="S16" s="157"/>
      <c r="T16" s="157"/>
      <c r="U16" s="157">
        <v>5</v>
      </c>
      <c r="V16" s="157"/>
      <c r="W16" s="157">
        <f t="shared" si="0"/>
        <v>20</v>
      </c>
      <c r="X16" s="155">
        <f t="shared" si="1"/>
        <v>0.0040046296296295525</v>
      </c>
      <c r="Y16" s="155">
        <f t="shared" si="2"/>
        <v>0.004236111111111034</v>
      </c>
      <c r="Z16" s="149">
        <v>6</v>
      </c>
    </row>
    <row r="17" spans="1:26" ht="13.5" thickBot="1">
      <c r="A17" s="2">
        <v>271</v>
      </c>
      <c r="B17" s="152" t="s">
        <v>517</v>
      </c>
      <c r="C17" s="154" t="s">
        <v>518</v>
      </c>
      <c r="D17" s="28" t="s">
        <v>505</v>
      </c>
      <c r="E17" s="29" t="s">
        <v>263</v>
      </c>
      <c r="F17" s="28" t="s">
        <v>264</v>
      </c>
      <c r="G17" s="28" t="s">
        <v>265</v>
      </c>
      <c r="H17" s="28" t="s">
        <v>24</v>
      </c>
      <c r="I17" s="158">
        <v>5</v>
      </c>
      <c r="J17" s="158">
        <v>5</v>
      </c>
      <c r="K17" s="158"/>
      <c r="L17" s="158">
        <v>5</v>
      </c>
      <c r="M17" s="158"/>
      <c r="N17" s="158"/>
      <c r="O17" s="158"/>
      <c r="P17" s="158"/>
      <c r="Q17" s="158"/>
      <c r="R17" s="158"/>
      <c r="S17" s="158"/>
      <c r="T17" s="158"/>
      <c r="U17" s="158">
        <v>5</v>
      </c>
      <c r="V17" s="158"/>
      <c r="W17" s="158">
        <f t="shared" si="0"/>
        <v>20</v>
      </c>
      <c r="X17" s="156">
        <f t="shared" si="1"/>
        <v>0.0040046296296295525</v>
      </c>
      <c r="Y17" s="156">
        <f t="shared" si="2"/>
        <v>0.004236111111111034</v>
      </c>
      <c r="Z17" s="150"/>
    </row>
  </sheetData>
  <sheetProtection/>
  <mergeCells count="160">
    <mergeCell ref="X16:X17"/>
    <mergeCell ref="Y16:Y17"/>
    <mergeCell ref="R16:R17"/>
    <mergeCell ref="S16:S17"/>
    <mergeCell ref="T16:T17"/>
    <mergeCell ref="U16:U17"/>
    <mergeCell ref="V16:V17"/>
    <mergeCell ref="W16:W17"/>
    <mergeCell ref="N16:N17"/>
    <mergeCell ref="O16:O17"/>
    <mergeCell ref="P16:P17"/>
    <mergeCell ref="Q16:Q17"/>
    <mergeCell ref="W14:W15"/>
    <mergeCell ref="X14:X15"/>
    <mergeCell ref="Y14:Y15"/>
    <mergeCell ref="B16:B17"/>
    <mergeCell ref="C16:C17"/>
    <mergeCell ref="I16:I17"/>
    <mergeCell ref="J16:J17"/>
    <mergeCell ref="K16:K17"/>
    <mergeCell ref="L16:L17"/>
    <mergeCell ref="M16:M17"/>
    <mergeCell ref="S14:S15"/>
    <mergeCell ref="T14:T15"/>
    <mergeCell ref="U14:U15"/>
    <mergeCell ref="V14:V15"/>
    <mergeCell ref="O14:O15"/>
    <mergeCell ref="P14:P15"/>
    <mergeCell ref="Q14:Q15"/>
    <mergeCell ref="R14:R15"/>
    <mergeCell ref="K14:K15"/>
    <mergeCell ref="L14:L15"/>
    <mergeCell ref="M14:M15"/>
    <mergeCell ref="N14:N15"/>
    <mergeCell ref="B14:B15"/>
    <mergeCell ref="C14:C15"/>
    <mergeCell ref="I14:I15"/>
    <mergeCell ref="J14:J15"/>
    <mergeCell ref="V12:V13"/>
    <mergeCell ref="W12:W13"/>
    <mergeCell ref="X12:X13"/>
    <mergeCell ref="Y12:Y13"/>
    <mergeCell ref="R12:R13"/>
    <mergeCell ref="S12:S13"/>
    <mergeCell ref="T12:T13"/>
    <mergeCell ref="U12:U13"/>
    <mergeCell ref="N12:N13"/>
    <mergeCell ref="O12:O13"/>
    <mergeCell ref="P12:P13"/>
    <mergeCell ref="Q12:Q13"/>
    <mergeCell ref="W10:W11"/>
    <mergeCell ref="X10:X11"/>
    <mergeCell ref="Y10:Y11"/>
    <mergeCell ref="B12:B13"/>
    <mergeCell ref="C12:C13"/>
    <mergeCell ref="I12:I13"/>
    <mergeCell ref="J12:J13"/>
    <mergeCell ref="K12:K13"/>
    <mergeCell ref="L12:L13"/>
    <mergeCell ref="M12:M13"/>
    <mergeCell ref="S10:S11"/>
    <mergeCell ref="T10:T11"/>
    <mergeCell ref="U10:U11"/>
    <mergeCell ref="V10:V11"/>
    <mergeCell ref="O10:O11"/>
    <mergeCell ref="P10:P11"/>
    <mergeCell ref="Q10:Q11"/>
    <mergeCell ref="R10:R11"/>
    <mergeCell ref="K10:K11"/>
    <mergeCell ref="L10:L11"/>
    <mergeCell ref="M10:M11"/>
    <mergeCell ref="N10:N11"/>
    <mergeCell ref="B10:B11"/>
    <mergeCell ref="C10:C11"/>
    <mergeCell ref="I10:I11"/>
    <mergeCell ref="J10:J11"/>
    <mergeCell ref="V8:V9"/>
    <mergeCell ref="W8:W9"/>
    <mergeCell ref="X8:X9"/>
    <mergeCell ref="Y8:Y9"/>
    <mergeCell ref="R8:R9"/>
    <mergeCell ref="S8:S9"/>
    <mergeCell ref="T8:T9"/>
    <mergeCell ref="U8:U9"/>
    <mergeCell ref="N8:N9"/>
    <mergeCell ref="O8:O9"/>
    <mergeCell ref="P8:P9"/>
    <mergeCell ref="Q8:Q9"/>
    <mergeCell ref="W6:W7"/>
    <mergeCell ref="X6:X7"/>
    <mergeCell ref="Y6:Y7"/>
    <mergeCell ref="B8:B9"/>
    <mergeCell ref="C8:C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B6:B7"/>
    <mergeCell ref="C6:C7"/>
    <mergeCell ref="I6:I7"/>
    <mergeCell ref="J6:J7"/>
    <mergeCell ref="V4:V5"/>
    <mergeCell ref="W4:W5"/>
    <mergeCell ref="X4:X5"/>
    <mergeCell ref="Y4:Y5"/>
    <mergeCell ref="R4:R5"/>
    <mergeCell ref="S4:S5"/>
    <mergeCell ref="T4:T5"/>
    <mergeCell ref="U4:U5"/>
    <mergeCell ref="N4:N5"/>
    <mergeCell ref="O4:O5"/>
    <mergeCell ref="P4:P5"/>
    <mergeCell ref="Q4:Q5"/>
    <mergeCell ref="W2:W3"/>
    <mergeCell ref="X2:X3"/>
    <mergeCell ref="Y2:Y3"/>
    <mergeCell ref="B4:B5"/>
    <mergeCell ref="C4:C5"/>
    <mergeCell ref="I4:I5"/>
    <mergeCell ref="J4:J5"/>
    <mergeCell ref="K4:K5"/>
    <mergeCell ref="L4:L5"/>
    <mergeCell ref="M4:M5"/>
    <mergeCell ref="S2:S3"/>
    <mergeCell ref="T2:T3"/>
    <mergeCell ref="U2:U3"/>
    <mergeCell ref="V2:V3"/>
    <mergeCell ref="O2:O3"/>
    <mergeCell ref="P2:P3"/>
    <mergeCell ref="Q2:Q3"/>
    <mergeCell ref="R2:R3"/>
    <mergeCell ref="K2:K3"/>
    <mergeCell ref="L2:L3"/>
    <mergeCell ref="M2:M3"/>
    <mergeCell ref="N2:N3"/>
    <mergeCell ref="B2:B3"/>
    <mergeCell ref="C2:C3"/>
    <mergeCell ref="I2:I3"/>
    <mergeCell ref="J2:J3"/>
    <mergeCell ref="Z10:Z11"/>
    <mergeCell ref="Z12:Z13"/>
    <mergeCell ref="Z14:Z15"/>
    <mergeCell ref="Z16:Z17"/>
    <mergeCell ref="Z2:Z3"/>
    <mergeCell ref="Z4:Z5"/>
    <mergeCell ref="Z6:Z7"/>
    <mergeCell ref="Z8:Z9"/>
  </mergeCells>
  <conditionalFormatting sqref="Z2:Z1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2.875" style="0" bestFit="1" customWidth="1"/>
    <col min="7" max="7" width="12.25390625" style="0" customWidth="1"/>
    <col min="8" max="8" width="9.125" style="0" hidden="1" customWidth="1"/>
    <col min="9" max="19" width="2.75390625" style="0" customWidth="1"/>
    <col min="20" max="20" width="3.75390625" style="0" customWidth="1"/>
    <col min="21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6.25" thickBot="1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4">
        <v>232</v>
      </c>
      <c r="B2" s="151" t="s">
        <v>524</v>
      </c>
      <c r="C2" s="153" t="s">
        <v>525</v>
      </c>
      <c r="D2" s="25" t="s">
        <v>523</v>
      </c>
      <c r="E2" s="26" t="s">
        <v>46</v>
      </c>
      <c r="F2" s="25" t="s">
        <v>47</v>
      </c>
      <c r="G2" s="25" t="s">
        <v>48</v>
      </c>
      <c r="H2" s="25" t="s">
        <v>24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>
        <v>5</v>
      </c>
      <c r="U2" s="157"/>
      <c r="V2" s="157"/>
      <c r="W2" s="157">
        <f aca="true" t="shared" si="0" ref="W2:W49">SUM(I2:V2)</f>
        <v>5</v>
      </c>
      <c r="X2" s="155">
        <f aca="true" t="shared" si="1" ref="X2:X49">C2-B2</f>
        <v>0.0018518518518517713</v>
      </c>
      <c r="Y2" s="155">
        <f aca="true" t="shared" si="2" ref="Y2:Y49">X2+TIME(,,W2)</f>
        <v>0.0019097222222221417</v>
      </c>
      <c r="Z2" s="147">
        <v>1</v>
      </c>
    </row>
    <row r="3" spans="1:26" ht="12.75">
      <c r="A3" s="24">
        <v>232</v>
      </c>
      <c r="B3" s="167"/>
      <c r="C3" s="168" t="s">
        <v>525</v>
      </c>
      <c r="D3" s="4" t="s">
        <v>523</v>
      </c>
      <c r="E3" s="9" t="s">
        <v>21</v>
      </c>
      <c r="F3" s="4" t="s">
        <v>22</v>
      </c>
      <c r="G3" s="4" t="s">
        <v>23</v>
      </c>
      <c r="H3" s="4" t="s">
        <v>24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>
        <v>5</v>
      </c>
      <c r="U3" s="169"/>
      <c r="V3" s="169"/>
      <c r="W3" s="169">
        <f t="shared" si="0"/>
        <v>5</v>
      </c>
      <c r="X3" s="171"/>
      <c r="Y3" s="172"/>
      <c r="Z3" s="166"/>
    </row>
    <row r="4" spans="1:26" ht="12.75">
      <c r="A4" s="24">
        <v>232</v>
      </c>
      <c r="B4" s="167"/>
      <c r="C4" s="168" t="s">
        <v>525</v>
      </c>
      <c r="D4" s="4" t="s">
        <v>523</v>
      </c>
      <c r="E4" s="9" t="s">
        <v>32</v>
      </c>
      <c r="F4" s="4" t="s">
        <v>33</v>
      </c>
      <c r="G4" s="4" t="s">
        <v>29</v>
      </c>
      <c r="H4" s="4" t="s">
        <v>24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>
        <v>5</v>
      </c>
      <c r="U4" s="169"/>
      <c r="V4" s="169"/>
      <c r="W4" s="169">
        <f t="shared" si="0"/>
        <v>5</v>
      </c>
      <c r="X4" s="171"/>
      <c r="Y4" s="172"/>
      <c r="Z4" s="166"/>
    </row>
    <row r="5" spans="1:26" ht="13.5" thickBot="1">
      <c r="A5" s="24">
        <v>232</v>
      </c>
      <c r="B5" s="152"/>
      <c r="C5" s="154" t="s">
        <v>525</v>
      </c>
      <c r="D5" s="28" t="s">
        <v>523</v>
      </c>
      <c r="E5" s="29" t="s">
        <v>186</v>
      </c>
      <c r="F5" s="28" t="s">
        <v>187</v>
      </c>
      <c r="G5" s="28" t="s">
        <v>555</v>
      </c>
      <c r="H5" s="28" t="s">
        <v>24</v>
      </c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>
        <v>5</v>
      </c>
      <c r="U5" s="170"/>
      <c r="V5" s="170"/>
      <c r="W5" s="170">
        <f t="shared" si="0"/>
        <v>5</v>
      </c>
      <c r="X5" s="156"/>
      <c r="Y5" s="173"/>
      <c r="Z5" s="148"/>
    </row>
    <row r="6" spans="1:26" ht="12.75">
      <c r="A6" s="2">
        <v>236</v>
      </c>
      <c r="B6" s="151" t="s">
        <v>532</v>
      </c>
      <c r="C6" s="153" t="s">
        <v>533</v>
      </c>
      <c r="D6" s="25" t="s">
        <v>523</v>
      </c>
      <c r="E6" s="26" t="s">
        <v>229</v>
      </c>
      <c r="F6" s="25" t="s">
        <v>230</v>
      </c>
      <c r="G6" s="25" t="s">
        <v>208</v>
      </c>
      <c r="H6" s="25" t="s">
        <v>24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>
        <f t="shared" si="0"/>
        <v>0</v>
      </c>
      <c r="X6" s="155">
        <f t="shared" si="1"/>
        <v>0.002071759259259176</v>
      </c>
      <c r="Y6" s="155">
        <f t="shared" si="2"/>
        <v>0.002071759259259176</v>
      </c>
      <c r="Z6" s="147">
        <v>2</v>
      </c>
    </row>
    <row r="7" spans="1:26" ht="12.75">
      <c r="A7" s="2">
        <v>236</v>
      </c>
      <c r="B7" s="167" t="s">
        <v>532</v>
      </c>
      <c r="C7" s="168" t="s">
        <v>533</v>
      </c>
      <c r="D7" s="4" t="s">
        <v>523</v>
      </c>
      <c r="E7" s="9" t="s">
        <v>52</v>
      </c>
      <c r="F7" s="4" t="s">
        <v>53</v>
      </c>
      <c r="G7" s="4" t="s">
        <v>54</v>
      </c>
      <c r="H7" s="4" t="s">
        <v>24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>
        <f t="shared" si="0"/>
        <v>0</v>
      </c>
      <c r="X7" s="171">
        <f t="shared" si="1"/>
        <v>0.002071759259259176</v>
      </c>
      <c r="Y7" s="172">
        <f t="shared" si="2"/>
        <v>0.002071759259259176</v>
      </c>
      <c r="Z7" s="166"/>
    </row>
    <row r="8" spans="1:26" ht="12.75">
      <c r="A8" s="2">
        <v>236</v>
      </c>
      <c r="B8" s="167" t="s">
        <v>532</v>
      </c>
      <c r="C8" s="168" t="s">
        <v>533</v>
      </c>
      <c r="D8" s="4" t="s">
        <v>523</v>
      </c>
      <c r="E8" s="9" t="s">
        <v>216</v>
      </c>
      <c r="F8" s="4" t="s">
        <v>217</v>
      </c>
      <c r="G8" s="4" t="s">
        <v>218</v>
      </c>
      <c r="H8" s="4" t="s">
        <v>24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>
        <f t="shared" si="0"/>
        <v>0</v>
      </c>
      <c r="X8" s="171">
        <f t="shared" si="1"/>
        <v>0.002071759259259176</v>
      </c>
      <c r="Y8" s="172">
        <f t="shared" si="2"/>
        <v>0.002071759259259176</v>
      </c>
      <c r="Z8" s="166"/>
    </row>
    <row r="9" spans="1:26" ht="13.5" thickBot="1">
      <c r="A9" s="2">
        <v>236</v>
      </c>
      <c r="B9" s="152" t="s">
        <v>532</v>
      </c>
      <c r="C9" s="154" t="s">
        <v>533</v>
      </c>
      <c r="D9" s="28" t="s">
        <v>523</v>
      </c>
      <c r="E9" s="29" t="s">
        <v>74</v>
      </c>
      <c r="F9" s="28" t="s">
        <v>75</v>
      </c>
      <c r="G9" s="28" t="s">
        <v>23</v>
      </c>
      <c r="H9" s="28" t="s">
        <v>24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>
        <f t="shared" si="0"/>
        <v>0</v>
      </c>
      <c r="X9" s="156">
        <f t="shared" si="1"/>
        <v>0.002071759259259176</v>
      </c>
      <c r="Y9" s="173">
        <f t="shared" si="2"/>
        <v>0.002071759259259176</v>
      </c>
      <c r="Z9" s="148"/>
    </row>
    <row r="10" spans="1:26" ht="12.75">
      <c r="A10" s="2">
        <v>231</v>
      </c>
      <c r="B10" s="151" t="s">
        <v>521</v>
      </c>
      <c r="C10" s="153" t="s">
        <v>522</v>
      </c>
      <c r="D10" s="25" t="s">
        <v>523</v>
      </c>
      <c r="E10" s="26" t="s">
        <v>21</v>
      </c>
      <c r="F10" s="25" t="s">
        <v>22</v>
      </c>
      <c r="G10" s="25" t="s">
        <v>23</v>
      </c>
      <c r="H10" s="25" t="s">
        <v>24</v>
      </c>
      <c r="I10" s="157"/>
      <c r="J10" s="157">
        <v>5</v>
      </c>
      <c r="K10" s="157"/>
      <c r="L10" s="157"/>
      <c r="M10" s="157">
        <v>5</v>
      </c>
      <c r="N10" s="157"/>
      <c r="O10" s="157"/>
      <c r="P10" s="157"/>
      <c r="Q10" s="157"/>
      <c r="R10" s="157"/>
      <c r="S10" s="157"/>
      <c r="T10" s="157"/>
      <c r="U10" s="157">
        <v>5</v>
      </c>
      <c r="V10" s="157">
        <v>10</v>
      </c>
      <c r="W10" s="157">
        <f t="shared" si="0"/>
        <v>25</v>
      </c>
      <c r="X10" s="155">
        <f t="shared" si="1"/>
        <v>0.001886574074073999</v>
      </c>
      <c r="Y10" s="155">
        <f t="shared" si="2"/>
        <v>0.0021759259259258507</v>
      </c>
      <c r="Z10" s="147"/>
    </row>
    <row r="11" spans="1:26" ht="12.75">
      <c r="A11" s="2">
        <v>231</v>
      </c>
      <c r="B11" s="167" t="s">
        <v>521</v>
      </c>
      <c r="C11" s="168" t="s">
        <v>522</v>
      </c>
      <c r="D11" s="4" t="s">
        <v>523</v>
      </c>
      <c r="E11" s="9" t="s">
        <v>46</v>
      </c>
      <c r="F11" s="4" t="s">
        <v>47</v>
      </c>
      <c r="G11" s="4" t="s">
        <v>48</v>
      </c>
      <c r="H11" s="4" t="s">
        <v>24</v>
      </c>
      <c r="I11" s="169"/>
      <c r="J11" s="169">
        <v>5</v>
      </c>
      <c r="K11" s="169"/>
      <c r="L11" s="169"/>
      <c r="M11" s="169">
        <v>5</v>
      </c>
      <c r="N11" s="169"/>
      <c r="O11" s="169"/>
      <c r="P11" s="169"/>
      <c r="Q11" s="169"/>
      <c r="R11" s="169"/>
      <c r="S11" s="169"/>
      <c r="T11" s="169"/>
      <c r="U11" s="169">
        <v>5</v>
      </c>
      <c r="V11" s="169">
        <v>10</v>
      </c>
      <c r="W11" s="169">
        <f t="shared" si="0"/>
        <v>25</v>
      </c>
      <c r="X11" s="171">
        <f t="shared" si="1"/>
        <v>0.001886574074073999</v>
      </c>
      <c r="Y11" s="172">
        <f t="shared" si="2"/>
        <v>0.0021759259259258507</v>
      </c>
      <c r="Z11" s="166"/>
    </row>
    <row r="12" spans="1:26" ht="12.75">
      <c r="A12" s="2">
        <v>231</v>
      </c>
      <c r="B12" s="167" t="s">
        <v>521</v>
      </c>
      <c r="C12" s="168" t="s">
        <v>522</v>
      </c>
      <c r="D12" s="4" t="s">
        <v>523</v>
      </c>
      <c r="E12" s="9" t="s">
        <v>32</v>
      </c>
      <c r="F12" s="4" t="s">
        <v>33</v>
      </c>
      <c r="G12" s="4" t="s">
        <v>29</v>
      </c>
      <c r="H12" s="4" t="s">
        <v>24</v>
      </c>
      <c r="I12" s="169"/>
      <c r="J12" s="169">
        <v>5</v>
      </c>
      <c r="K12" s="169"/>
      <c r="L12" s="169"/>
      <c r="M12" s="169">
        <v>5</v>
      </c>
      <c r="N12" s="169"/>
      <c r="O12" s="169"/>
      <c r="P12" s="169"/>
      <c r="Q12" s="169"/>
      <c r="R12" s="169"/>
      <c r="S12" s="169"/>
      <c r="T12" s="169"/>
      <c r="U12" s="169">
        <v>5</v>
      </c>
      <c r="V12" s="169">
        <v>10</v>
      </c>
      <c r="W12" s="169">
        <f t="shared" si="0"/>
        <v>25</v>
      </c>
      <c r="X12" s="171">
        <f t="shared" si="1"/>
        <v>0.001886574074073999</v>
      </c>
      <c r="Y12" s="172">
        <f t="shared" si="2"/>
        <v>0.0021759259259258507</v>
      </c>
      <c r="Z12" s="166"/>
    </row>
    <row r="13" spans="1:26" ht="13.5" thickBot="1">
      <c r="A13" s="2">
        <v>231</v>
      </c>
      <c r="B13" s="152" t="s">
        <v>521</v>
      </c>
      <c r="C13" s="154" t="s">
        <v>522</v>
      </c>
      <c r="D13" s="28" t="s">
        <v>523</v>
      </c>
      <c r="E13" s="29" t="s">
        <v>186</v>
      </c>
      <c r="F13" s="28" t="s">
        <v>187</v>
      </c>
      <c r="G13" s="28" t="s">
        <v>555</v>
      </c>
      <c r="H13" s="28" t="s">
        <v>24</v>
      </c>
      <c r="I13" s="170"/>
      <c r="J13" s="170">
        <v>5</v>
      </c>
      <c r="K13" s="170"/>
      <c r="L13" s="170"/>
      <c r="M13" s="170">
        <v>5</v>
      </c>
      <c r="N13" s="170"/>
      <c r="O13" s="170"/>
      <c r="P13" s="170"/>
      <c r="Q13" s="170"/>
      <c r="R13" s="170"/>
      <c r="S13" s="170"/>
      <c r="T13" s="170"/>
      <c r="U13" s="170">
        <v>5</v>
      </c>
      <c r="V13" s="170">
        <v>10</v>
      </c>
      <c r="W13" s="170">
        <f t="shared" si="0"/>
        <v>25</v>
      </c>
      <c r="X13" s="156">
        <f t="shared" si="1"/>
        <v>0.001886574074073999</v>
      </c>
      <c r="Y13" s="173">
        <f t="shared" si="2"/>
        <v>0.0021759259259258507</v>
      </c>
      <c r="Z13" s="148"/>
    </row>
    <row r="14" spans="1:26" ht="12.75">
      <c r="A14" s="2">
        <v>237</v>
      </c>
      <c r="B14" s="151" t="s">
        <v>534</v>
      </c>
      <c r="C14" s="153" t="s">
        <v>535</v>
      </c>
      <c r="D14" s="25" t="s">
        <v>523</v>
      </c>
      <c r="E14" s="26" t="s">
        <v>57</v>
      </c>
      <c r="F14" s="25" t="s">
        <v>44</v>
      </c>
      <c r="G14" s="25" t="s">
        <v>58</v>
      </c>
      <c r="H14" s="25" t="s">
        <v>24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>
        <v>5</v>
      </c>
      <c r="T14" s="157"/>
      <c r="U14" s="157"/>
      <c r="V14" s="157"/>
      <c r="W14" s="157">
        <f t="shared" si="0"/>
        <v>5</v>
      </c>
      <c r="X14" s="155">
        <f t="shared" si="1"/>
        <v>0.0022222222222222365</v>
      </c>
      <c r="Y14" s="155">
        <f t="shared" si="2"/>
        <v>0.002280092592592607</v>
      </c>
      <c r="Z14" s="147">
        <v>3</v>
      </c>
    </row>
    <row r="15" spans="1:26" ht="12.75">
      <c r="A15" s="2">
        <v>237</v>
      </c>
      <c r="B15" s="167" t="s">
        <v>534</v>
      </c>
      <c r="C15" s="168" t="s">
        <v>535</v>
      </c>
      <c r="D15" s="4" t="s">
        <v>523</v>
      </c>
      <c r="E15" s="9" t="s">
        <v>181</v>
      </c>
      <c r="F15" s="4" t="s">
        <v>182</v>
      </c>
      <c r="G15" s="4" t="s">
        <v>183</v>
      </c>
      <c r="H15" s="4" t="s">
        <v>24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>
        <v>5</v>
      </c>
      <c r="T15" s="169"/>
      <c r="U15" s="169"/>
      <c r="V15" s="169"/>
      <c r="W15" s="169">
        <f t="shared" si="0"/>
        <v>5</v>
      </c>
      <c r="X15" s="171">
        <f t="shared" si="1"/>
        <v>0.0022222222222222365</v>
      </c>
      <c r="Y15" s="172">
        <f t="shared" si="2"/>
        <v>0.002280092592592607</v>
      </c>
      <c r="Z15" s="166"/>
    </row>
    <row r="16" spans="1:26" ht="12.75">
      <c r="A16" s="2">
        <v>237</v>
      </c>
      <c r="B16" s="167" t="s">
        <v>534</v>
      </c>
      <c r="C16" s="168" t="s">
        <v>535</v>
      </c>
      <c r="D16" s="4" t="s">
        <v>523</v>
      </c>
      <c r="E16" s="9" t="s">
        <v>199</v>
      </c>
      <c r="F16" s="4" t="s">
        <v>200</v>
      </c>
      <c r="G16" s="4" t="s">
        <v>201</v>
      </c>
      <c r="H16" s="4" t="s">
        <v>24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>
        <v>5</v>
      </c>
      <c r="T16" s="169"/>
      <c r="U16" s="169"/>
      <c r="V16" s="169"/>
      <c r="W16" s="169">
        <f t="shared" si="0"/>
        <v>5</v>
      </c>
      <c r="X16" s="171">
        <f t="shared" si="1"/>
        <v>0.0022222222222222365</v>
      </c>
      <c r="Y16" s="172">
        <f t="shared" si="2"/>
        <v>0.002280092592592607</v>
      </c>
      <c r="Z16" s="166"/>
    </row>
    <row r="17" spans="1:26" ht="13.5" thickBot="1">
      <c r="A17" s="2">
        <v>237</v>
      </c>
      <c r="B17" s="152" t="s">
        <v>534</v>
      </c>
      <c r="C17" s="154" t="s">
        <v>535</v>
      </c>
      <c r="D17" s="28" t="s">
        <v>523</v>
      </c>
      <c r="E17" s="29" t="s">
        <v>43</v>
      </c>
      <c r="F17" s="28" t="s">
        <v>44</v>
      </c>
      <c r="G17" s="28" t="s">
        <v>29</v>
      </c>
      <c r="H17" s="28" t="s">
        <v>24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>
        <v>5</v>
      </c>
      <c r="T17" s="170"/>
      <c r="U17" s="170"/>
      <c r="V17" s="170"/>
      <c r="W17" s="170">
        <f t="shared" si="0"/>
        <v>5</v>
      </c>
      <c r="X17" s="156">
        <f t="shared" si="1"/>
        <v>0.0022222222222222365</v>
      </c>
      <c r="Y17" s="173">
        <f t="shared" si="2"/>
        <v>0.002280092592592607</v>
      </c>
      <c r="Z17" s="148"/>
    </row>
    <row r="18" spans="1:26" ht="12.75">
      <c r="A18" s="2">
        <v>233</v>
      </c>
      <c r="B18" s="151" t="s">
        <v>526</v>
      </c>
      <c r="C18" s="153" t="s">
        <v>527</v>
      </c>
      <c r="D18" s="25" t="s">
        <v>523</v>
      </c>
      <c r="E18" s="26" t="s">
        <v>216</v>
      </c>
      <c r="F18" s="25" t="s">
        <v>217</v>
      </c>
      <c r="G18" s="25" t="s">
        <v>218</v>
      </c>
      <c r="H18" s="25" t="s">
        <v>24</v>
      </c>
      <c r="I18" s="157"/>
      <c r="J18" s="157"/>
      <c r="K18" s="157"/>
      <c r="L18" s="157"/>
      <c r="M18" s="157"/>
      <c r="N18" s="157"/>
      <c r="O18" s="157"/>
      <c r="P18" s="157">
        <v>5</v>
      </c>
      <c r="Q18" s="157"/>
      <c r="R18" s="157"/>
      <c r="S18" s="157"/>
      <c r="T18" s="157">
        <v>5</v>
      </c>
      <c r="U18" s="157">
        <v>5</v>
      </c>
      <c r="V18" s="157"/>
      <c r="W18" s="157">
        <f t="shared" si="0"/>
        <v>15</v>
      </c>
      <c r="X18" s="155">
        <f t="shared" si="1"/>
        <v>0.0021296296296297035</v>
      </c>
      <c r="Y18" s="155">
        <f t="shared" si="2"/>
        <v>0.0023032407407408144</v>
      </c>
      <c r="Z18" s="147"/>
    </row>
    <row r="19" spans="1:26" ht="12.75">
      <c r="A19" s="2">
        <v>233</v>
      </c>
      <c r="B19" s="167" t="s">
        <v>526</v>
      </c>
      <c r="C19" s="168" t="s">
        <v>527</v>
      </c>
      <c r="D19" s="4" t="s">
        <v>523</v>
      </c>
      <c r="E19" s="9" t="s">
        <v>74</v>
      </c>
      <c r="F19" s="4" t="s">
        <v>75</v>
      </c>
      <c r="G19" s="4" t="s">
        <v>23</v>
      </c>
      <c r="H19" s="4" t="s">
        <v>24</v>
      </c>
      <c r="I19" s="169"/>
      <c r="J19" s="169"/>
      <c r="K19" s="169"/>
      <c r="L19" s="169"/>
      <c r="M19" s="169"/>
      <c r="N19" s="169"/>
      <c r="O19" s="169"/>
      <c r="P19" s="169">
        <v>5</v>
      </c>
      <c r="Q19" s="169"/>
      <c r="R19" s="169"/>
      <c r="S19" s="169"/>
      <c r="T19" s="169">
        <v>5</v>
      </c>
      <c r="U19" s="169">
        <v>5</v>
      </c>
      <c r="V19" s="169"/>
      <c r="W19" s="169">
        <f t="shared" si="0"/>
        <v>15</v>
      </c>
      <c r="X19" s="171">
        <f t="shared" si="1"/>
        <v>0.0021296296296297035</v>
      </c>
      <c r="Y19" s="172">
        <f t="shared" si="2"/>
        <v>0.0023032407407408144</v>
      </c>
      <c r="Z19" s="166"/>
    </row>
    <row r="20" spans="1:26" ht="12.75">
      <c r="A20" s="2">
        <v>233</v>
      </c>
      <c r="B20" s="167" t="s">
        <v>526</v>
      </c>
      <c r="C20" s="168" t="s">
        <v>527</v>
      </c>
      <c r="D20" s="4" t="s">
        <v>523</v>
      </c>
      <c r="E20" s="9" t="s">
        <v>229</v>
      </c>
      <c r="F20" s="4" t="s">
        <v>230</v>
      </c>
      <c r="G20" s="4" t="s">
        <v>208</v>
      </c>
      <c r="H20" s="4" t="s">
        <v>24</v>
      </c>
      <c r="I20" s="169"/>
      <c r="J20" s="169"/>
      <c r="K20" s="169"/>
      <c r="L20" s="169"/>
      <c r="M20" s="169"/>
      <c r="N20" s="169"/>
      <c r="O20" s="169"/>
      <c r="P20" s="169">
        <v>5</v>
      </c>
      <c r="Q20" s="169"/>
      <c r="R20" s="169"/>
      <c r="S20" s="169"/>
      <c r="T20" s="169">
        <v>5</v>
      </c>
      <c r="U20" s="169">
        <v>5</v>
      </c>
      <c r="V20" s="169"/>
      <c r="W20" s="169">
        <f t="shared" si="0"/>
        <v>15</v>
      </c>
      <c r="X20" s="171">
        <f t="shared" si="1"/>
        <v>0.0021296296296297035</v>
      </c>
      <c r="Y20" s="172">
        <f t="shared" si="2"/>
        <v>0.0023032407407408144</v>
      </c>
      <c r="Z20" s="166"/>
    </row>
    <row r="21" spans="1:26" ht="13.5" thickBot="1">
      <c r="A21" s="2">
        <v>233</v>
      </c>
      <c r="B21" s="152" t="s">
        <v>526</v>
      </c>
      <c r="C21" s="154" t="s">
        <v>527</v>
      </c>
      <c r="D21" s="28" t="s">
        <v>523</v>
      </c>
      <c r="E21" s="29" t="s">
        <v>52</v>
      </c>
      <c r="F21" s="28" t="s">
        <v>53</v>
      </c>
      <c r="G21" s="28" t="s">
        <v>54</v>
      </c>
      <c r="H21" s="28" t="s">
        <v>24</v>
      </c>
      <c r="I21" s="170"/>
      <c r="J21" s="170"/>
      <c r="K21" s="170"/>
      <c r="L21" s="170"/>
      <c r="M21" s="170"/>
      <c r="N21" s="170"/>
      <c r="O21" s="170"/>
      <c r="P21" s="170">
        <v>5</v>
      </c>
      <c r="Q21" s="170"/>
      <c r="R21" s="170"/>
      <c r="S21" s="170"/>
      <c r="T21" s="170">
        <v>5</v>
      </c>
      <c r="U21" s="170">
        <v>5</v>
      </c>
      <c r="V21" s="170"/>
      <c r="W21" s="170">
        <f t="shared" si="0"/>
        <v>15</v>
      </c>
      <c r="X21" s="156">
        <f t="shared" si="1"/>
        <v>0.0021296296296297035</v>
      </c>
      <c r="Y21" s="173">
        <f t="shared" si="2"/>
        <v>0.0023032407407408144</v>
      </c>
      <c r="Z21" s="148"/>
    </row>
    <row r="22" spans="1:26" ht="12.75">
      <c r="A22" s="2">
        <v>234</v>
      </c>
      <c r="B22" s="151" t="s">
        <v>528</v>
      </c>
      <c r="C22" s="153" t="s">
        <v>529</v>
      </c>
      <c r="D22" s="25" t="s">
        <v>523</v>
      </c>
      <c r="E22" s="26" t="s">
        <v>211</v>
      </c>
      <c r="F22" s="25" t="s">
        <v>212</v>
      </c>
      <c r="G22" s="25" t="s">
        <v>213</v>
      </c>
      <c r="H22" s="25" t="s">
        <v>24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>
        <v>5</v>
      </c>
      <c r="T22" s="157"/>
      <c r="U22" s="157"/>
      <c r="V22" s="157"/>
      <c r="W22" s="157">
        <f t="shared" si="0"/>
        <v>5</v>
      </c>
      <c r="X22" s="155">
        <f t="shared" si="1"/>
        <v>0.0023148148148148806</v>
      </c>
      <c r="Y22" s="155">
        <f t="shared" si="2"/>
        <v>0.002372685185185251</v>
      </c>
      <c r="Z22" s="147">
        <v>4</v>
      </c>
    </row>
    <row r="23" spans="1:26" ht="12.75">
      <c r="A23" s="2">
        <v>234</v>
      </c>
      <c r="B23" s="167" t="s">
        <v>528</v>
      </c>
      <c r="C23" s="168" t="s">
        <v>529</v>
      </c>
      <c r="D23" s="4" t="s">
        <v>523</v>
      </c>
      <c r="E23" s="9" t="s">
        <v>88</v>
      </c>
      <c r="F23" s="4" t="s">
        <v>89</v>
      </c>
      <c r="G23" s="4" t="s">
        <v>90</v>
      </c>
      <c r="H23" s="4" t="s">
        <v>24</v>
      </c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>
        <v>5</v>
      </c>
      <c r="T23" s="169"/>
      <c r="U23" s="169"/>
      <c r="V23" s="169"/>
      <c r="W23" s="169">
        <f t="shared" si="0"/>
        <v>5</v>
      </c>
      <c r="X23" s="171">
        <f t="shared" si="1"/>
        <v>0.0023148148148148806</v>
      </c>
      <c r="Y23" s="172">
        <f t="shared" si="2"/>
        <v>0.002372685185185251</v>
      </c>
      <c r="Z23" s="166"/>
    </row>
    <row r="24" spans="1:26" ht="12.75">
      <c r="A24" s="2">
        <v>234</v>
      </c>
      <c r="B24" s="167" t="s">
        <v>528</v>
      </c>
      <c r="C24" s="168" t="s">
        <v>529</v>
      </c>
      <c r="D24" s="4" t="s">
        <v>523</v>
      </c>
      <c r="E24" s="9" t="s">
        <v>78</v>
      </c>
      <c r="F24" s="4" t="s">
        <v>79</v>
      </c>
      <c r="G24" s="4" t="s">
        <v>80</v>
      </c>
      <c r="H24" s="4" t="s">
        <v>24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>
        <v>5</v>
      </c>
      <c r="T24" s="169"/>
      <c r="U24" s="169"/>
      <c r="V24" s="169"/>
      <c r="W24" s="169">
        <f t="shared" si="0"/>
        <v>5</v>
      </c>
      <c r="X24" s="171">
        <f t="shared" si="1"/>
        <v>0.0023148148148148806</v>
      </c>
      <c r="Y24" s="172">
        <f t="shared" si="2"/>
        <v>0.002372685185185251</v>
      </c>
      <c r="Z24" s="166"/>
    </row>
    <row r="25" spans="1:26" ht="13.5" thickBot="1">
      <c r="A25" s="2">
        <v>234</v>
      </c>
      <c r="B25" s="152" t="s">
        <v>528</v>
      </c>
      <c r="C25" s="154" t="s">
        <v>529</v>
      </c>
      <c r="D25" s="28" t="s">
        <v>523</v>
      </c>
      <c r="E25" s="29" t="s">
        <v>221</v>
      </c>
      <c r="F25" s="28" t="s">
        <v>222</v>
      </c>
      <c r="G25" s="28" t="s">
        <v>223</v>
      </c>
      <c r="H25" s="28" t="s">
        <v>24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>
        <v>5</v>
      </c>
      <c r="T25" s="170"/>
      <c r="U25" s="170"/>
      <c r="V25" s="170"/>
      <c r="W25" s="170">
        <f t="shared" si="0"/>
        <v>5</v>
      </c>
      <c r="X25" s="156">
        <f t="shared" si="1"/>
        <v>0.0023148148148148806</v>
      </c>
      <c r="Y25" s="173">
        <f t="shared" si="2"/>
        <v>0.002372685185185251</v>
      </c>
      <c r="Z25" s="148"/>
    </row>
    <row r="26" spans="1:26" ht="12.75">
      <c r="A26" s="2">
        <v>238</v>
      </c>
      <c r="B26" s="151" t="s">
        <v>536</v>
      </c>
      <c r="C26" s="153" t="s">
        <v>537</v>
      </c>
      <c r="D26" s="25" t="s">
        <v>523</v>
      </c>
      <c r="E26" s="26" t="s">
        <v>78</v>
      </c>
      <c r="F26" s="25" t="s">
        <v>79</v>
      </c>
      <c r="G26" s="25" t="s">
        <v>80</v>
      </c>
      <c r="H26" s="25" t="s">
        <v>24</v>
      </c>
      <c r="I26" s="157">
        <v>5</v>
      </c>
      <c r="J26" s="157"/>
      <c r="K26" s="157"/>
      <c r="L26" s="157"/>
      <c r="M26" s="157"/>
      <c r="N26" s="157"/>
      <c r="O26" s="157">
        <v>5</v>
      </c>
      <c r="P26" s="157"/>
      <c r="Q26" s="157">
        <v>5</v>
      </c>
      <c r="R26" s="157"/>
      <c r="S26" s="157"/>
      <c r="T26" s="157"/>
      <c r="U26" s="157"/>
      <c r="V26" s="157">
        <v>5</v>
      </c>
      <c r="W26" s="157">
        <f t="shared" si="0"/>
        <v>20</v>
      </c>
      <c r="X26" s="155">
        <f t="shared" si="1"/>
        <v>0.00216435185185182</v>
      </c>
      <c r="Y26" s="155">
        <f t="shared" si="2"/>
        <v>0.0023958333333333015</v>
      </c>
      <c r="Z26" s="147"/>
    </row>
    <row r="27" spans="1:26" ht="12.75">
      <c r="A27" s="2">
        <v>238</v>
      </c>
      <c r="B27" s="167" t="s">
        <v>536</v>
      </c>
      <c r="C27" s="168" t="s">
        <v>537</v>
      </c>
      <c r="D27" s="4" t="s">
        <v>523</v>
      </c>
      <c r="E27" s="9" t="s">
        <v>88</v>
      </c>
      <c r="F27" s="4" t="s">
        <v>89</v>
      </c>
      <c r="G27" s="4" t="s">
        <v>90</v>
      </c>
      <c r="H27" s="4" t="s">
        <v>24</v>
      </c>
      <c r="I27" s="169">
        <v>5</v>
      </c>
      <c r="J27" s="169"/>
      <c r="K27" s="169"/>
      <c r="L27" s="169"/>
      <c r="M27" s="169"/>
      <c r="N27" s="169"/>
      <c r="O27" s="169">
        <v>5</v>
      </c>
      <c r="P27" s="169"/>
      <c r="Q27" s="169">
        <v>5</v>
      </c>
      <c r="R27" s="169"/>
      <c r="S27" s="169"/>
      <c r="T27" s="169"/>
      <c r="U27" s="169"/>
      <c r="V27" s="169">
        <v>5</v>
      </c>
      <c r="W27" s="169">
        <f t="shared" si="0"/>
        <v>20</v>
      </c>
      <c r="X27" s="171">
        <f t="shared" si="1"/>
        <v>0.00216435185185182</v>
      </c>
      <c r="Y27" s="172">
        <f t="shared" si="2"/>
        <v>0.0023958333333333015</v>
      </c>
      <c r="Z27" s="166"/>
    </row>
    <row r="28" spans="1:26" ht="12.75">
      <c r="A28" s="2">
        <v>238</v>
      </c>
      <c r="B28" s="167" t="s">
        <v>536</v>
      </c>
      <c r="C28" s="168" t="s">
        <v>537</v>
      </c>
      <c r="D28" s="4" t="s">
        <v>523</v>
      </c>
      <c r="E28" s="9" t="s">
        <v>211</v>
      </c>
      <c r="F28" s="4" t="s">
        <v>212</v>
      </c>
      <c r="G28" s="4" t="s">
        <v>213</v>
      </c>
      <c r="H28" s="4" t="s">
        <v>24</v>
      </c>
      <c r="I28" s="169">
        <v>5</v>
      </c>
      <c r="J28" s="169"/>
      <c r="K28" s="169"/>
      <c r="L28" s="169"/>
      <c r="M28" s="169"/>
      <c r="N28" s="169"/>
      <c r="O28" s="169">
        <v>5</v>
      </c>
      <c r="P28" s="169"/>
      <c r="Q28" s="169">
        <v>5</v>
      </c>
      <c r="R28" s="169"/>
      <c r="S28" s="169"/>
      <c r="T28" s="169"/>
      <c r="U28" s="169"/>
      <c r="V28" s="169">
        <v>5</v>
      </c>
      <c r="W28" s="169">
        <f t="shared" si="0"/>
        <v>20</v>
      </c>
      <c r="X28" s="171">
        <f t="shared" si="1"/>
        <v>0.00216435185185182</v>
      </c>
      <c r="Y28" s="172">
        <f t="shared" si="2"/>
        <v>0.0023958333333333015</v>
      </c>
      <c r="Z28" s="166"/>
    </row>
    <row r="29" spans="1:26" ht="13.5" thickBot="1">
      <c r="A29" s="2">
        <v>238</v>
      </c>
      <c r="B29" s="152" t="s">
        <v>536</v>
      </c>
      <c r="C29" s="154" t="s">
        <v>537</v>
      </c>
      <c r="D29" s="28" t="s">
        <v>523</v>
      </c>
      <c r="E29" s="29" t="s">
        <v>221</v>
      </c>
      <c r="F29" s="28" t="s">
        <v>222</v>
      </c>
      <c r="G29" s="28" t="s">
        <v>223</v>
      </c>
      <c r="H29" s="28" t="s">
        <v>24</v>
      </c>
      <c r="I29" s="170">
        <v>5</v>
      </c>
      <c r="J29" s="170"/>
      <c r="K29" s="170"/>
      <c r="L29" s="170"/>
      <c r="M29" s="170"/>
      <c r="N29" s="170"/>
      <c r="O29" s="170">
        <v>5</v>
      </c>
      <c r="P29" s="170"/>
      <c r="Q29" s="170">
        <v>5</v>
      </c>
      <c r="R29" s="170"/>
      <c r="S29" s="170"/>
      <c r="T29" s="170"/>
      <c r="U29" s="170"/>
      <c r="V29" s="170">
        <v>5</v>
      </c>
      <c r="W29" s="170">
        <f t="shared" si="0"/>
        <v>20</v>
      </c>
      <c r="X29" s="156">
        <f t="shared" si="1"/>
        <v>0.00216435185185182</v>
      </c>
      <c r="Y29" s="173">
        <f t="shared" si="2"/>
        <v>0.0023958333333333015</v>
      </c>
      <c r="Z29" s="148"/>
    </row>
    <row r="30" spans="1:26" ht="12.75">
      <c r="A30" s="2">
        <v>235</v>
      </c>
      <c r="B30" s="151" t="s">
        <v>530</v>
      </c>
      <c r="C30" s="153" t="s">
        <v>531</v>
      </c>
      <c r="D30" s="25" t="s">
        <v>523</v>
      </c>
      <c r="E30" s="26" t="s">
        <v>360</v>
      </c>
      <c r="F30" s="25" t="s">
        <v>361</v>
      </c>
      <c r="G30" s="25" t="s">
        <v>362</v>
      </c>
      <c r="H30" s="25" t="s">
        <v>24</v>
      </c>
      <c r="I30" s="157">
        <v>5</v>
      </c>
      <c r="J30" s="157"/>
      <c r="K30" s="157"/>
      <c r="L30" s="157">
        <v>10</v>
      </c>
      <c r="M30" s="157"/>
      <c r="N30" s="157"/>
      <c r="O30" s="157"/>
      <c r="P30" s="157">
        <v>10</v>
      </c>
      <c r="Q30" s="157"/>
      <c r="R30" s="157">
        <v>5</v>
      </c>
      <c r="S30" s="157">
        <v>10</v>
      </c>
      <c r="T30" s="157"/>
      <c r="U30" s="157"/>
      <c r="V30" s="157">
        <v>10</v>
      </c>
      <c r="W30" s="157">
        <f t="shared" si="0"/>
        <v>50</v>
      </c>
      <c r="X30" s="155">
        <f t="shared" si="1"/>
        <v>0.0031250000000000444</v>
      </c>
      <c r="Y30" s="155">
        <f t="shared" si="2"/>
        <v>0.003703703703703748</v>
      </c>
      <c r="Z30" s="147">
        <v>5</v>
      </c>
    </row>
    <row r="31" spans="1:26" ht="12.75">
      <c r="A31" s="2">
        <v>235</v>
      </c>
      <c r="B31" s="167" t="s">
        <v>530</v>
      </c>
      <c r="C31" s="168" t="s">
        <v>531</v>
      </c>
      <c r="D31" s="4" t="s">
        <v>523</v>
      </c>
      <c r="E31" s="9" t="s">
        <v>315</v>
      </c>
      <c r="F31" s="4" t="s">
        <v>313</v>
      </c>
      <c r="G31" s="4" t="s">
        <v>316</v>
      </c>
      <c r="H31" s="4" t="s">
        <v>24</v>
      </c>
      <c r="I31" s="169">
        <v>5</v>
      </c>
      <c r="J31" s="169"/>
      <c r="K31" s="169"/>
      <c r="L31" s="169">
        <v>10</v>
      </c>
      <c r="M31" s="169"/>
      <c r="N31" s="169"/>
      <c r="O31" s="169"/>
      <c r="P31" s="169">
        <v>10</v>
      </c>
      <c r="Q31" s="169"/>
      <c r="R31" s="169">
        <v>5</v>
      </c>
      <c r="S31" s="169">
        <v>10</v>
      </c>
      <c r="T31" s="169"/>
      <c r="U31" s="169"/>
      <c r="V31" s="169">
        <v>10</v>
      </c>
      <c r="W31" s="169">
        <f t="shared" si="0"/>
        <v>50</v>
      </c>
      <c r="X31" s="171">
        <f t="shared" si="1"/>
        <v>0.0031250000000000444</v>
      </c>
      <c r="Y31" s="172">
        <f t="shared" si="2"/>
        <v>0.003703703703703748</v>
      </c>
      <c r="Z31" s="166"/>
    </row>
    <row r="32" spans="1:26" ht="12.75">
      <c r="A32" s="2">
        <v>235</v>
      </c>
      <c r="B32" s="167" t="s">
        <v>530</v>
      </c>
      <c r="C32" s="168" t="s">
        <v>531</v>
      </c>
      <c r="D32" s="4" t="s">
        <v>523</v>
      </c>
      <c r="E32" s="9" t="s">
        <v>312</v>
      </c>
      <c r="F32" s="4" t="s">
        <v>313</v>
      </c>
      <c r="G32" s="4" t="s">
        <v>314</v>
      </c>
      <c r="H32" s="4" t="s">
        <v>24</v>
      </c>
      <c r="I32" s="169">
        <v>5</v>
      </c>
      <c r="J32" s="169"/>
      <c r="K32" s="169"/>
      <c r="L32" s="169">
        <v>10</v>
      </c>
      <c r="M32" s="169"/>
      <c r="N32" s="169"/>
      <c r="O32" s="169"/>
      <c r="P32" s="169">
        <v>10</v>
      </c>
      <c r="Q32" s="169"/>
      <c r="R32" s="169">
        <v>5</v>
      </c>
      <c r="S32" s="169">
        <v>10</v>
      </c>
      <c r="T32" s="169"/>
      <c r="U32" s="169"/>
      <c r="V32" s="169">
        <v>10</v>
      </c>
      <c r="W32" s="169">
        <f t="shared" si="0"/>
        <v>50</v>
      </c>
      <c r="X32" s="171">
        <f t="shared" si="1"/>
        <v>0.0031250000000000444</v>
      </c>
      <c r="Y32" s="172">
        <f t="shared" si="2"/>
        <v>0.003703703703703748</v>
      </c>
      <c r="Z32" s="166"/>
    </row>
    <row r="33" spans="1:26" ht="13.5" thickBot="1">
      <c r="A33" s="2">
        <v>235</v>
      </c>
      <c r="B33" s="152" t="s">
        <v>530</v>
      </c>
      <c r="C33" s="154" t="s">
        <v>531</v>
      </c>
      <c r="D33" s="28" t="s">
        <v>523</v>
      </c>
      <c r="E33" s="29" t="s">
        <v>294</v>
      </c>
      <c r="F33" s="28" t="s">
        <v>295</v>
      </c>
      <c r="G33" s="28" t="s">
        <v>296</v>
      </c>
      <c r="H33" s="28" t="s">
        <v>24</v>
      </c>
      <c r="I33" s="170">
        <v>5</v>
      </c>
      <c r="J33" s="170"/>
      <c r="K33" s="170"/>
      <c r="L33" s="170">
        <v>10</v>
      </c>
      <c r="M33" s="170"/>
      <c r="N33" s="170"/>
      <c r="O33" s="170"/>
      <c r="P33" s="170">
        <v>10</v>
      </c>
      <c r="Q33" s="170"/>
      <c r="R33" s="170">
        <v>5</v>
      </c>
      <c r="S33" s="170">
        <v>10</v>
      </c>
      <c r="T33" s="170"/>
      <c r="U33" s="170"/>
      <c r="V33" s="170">
        <v>10</v>
      </c>
      <c r="W33" s="170">
        <f t="shared" si="0"/>
        <v>50</v>
      </c>
      <c r="X33" s="156">
        <f t="shared" si="1"/>
        <v>0.0031250000000000444</v>
      </c>
      <c r="Y33" s="173">
        <f t="shared" si="2"/>
        <v>0.003703703703703748</v>
      </c>
      <c r="Z33" s="148"/>
    </row>
    <row r="34" spans="1:26" ht="12.75">
      <c r="A34" s="2">
        <v>241</v>
      </c>
      <c r="B34" s="151" t="s">
        <v>542</v>
      </c>
      <c r="C34" s="153" t="s">
        <v>543</v>
      </c>
      <c r="D34" s="25" t="s">
        <v>523</v>
      </c>
      <c r="E34" s="26" t="s">
        <v>192</v>
      </c>
      <c r="F34" s="25" t="s">
        <v>193</v>
      </c>
      <c r="G34" s="25" t="s">
        <v>194</v>
      </c>
      <c r="H34" s="25" t="s">
        <v>24</v>
      </c>
      <c r="I34" s="157">
        <v>5</v>
      </c>
      <c r="J34" s="157"/>
      <c r="K34" s="157">
        <v>10</v>
      </c>
      <c r="L34" s="157"/>
      <c r="M34" s="157"/>
      <c r="N34" s="157"/>
      <c r="O34" s="157"/>
      <c r="P34" s="157">
        <v>10</v>
      </c>
      <c r="Q34" s="157">
        <v>5</v>
      </c>
      <c r="R34" s="157">
        <v>5</v>
      </c>
      <c r="S34" s="157"/>
      <c r="T34" s="157">
        <v>5</v>
      </c>
      <c r="U34" s="157"/>
      <c r="V34" s="157">
        <v>65</v>
      </c>
      <c r="W34" s="157">
        <f t="shared" si="0"/>
        <v>105</v>
      </c>
      <c r="X34" s="155">
        <f t="shared" si="1"/>
        <v>0.0028356481481481843</v>
      </c>
      <c r="Y34" s="155">
        <f t="shared" si="2"/>
        <v>0.004050925925925962</v>
      </c>
      <c r="Z34" s="147">
        <v>6</v>
      </c>
    </row>
    <row r="35" spans="1:26" ht="12.75">
      <c r="A35" s="2">
        <v>241</v>
      </c>
      <c r="B35" s="167" t="s">
        <v>542</v>
      </c>
      <c r="C35" s="168" t="s">
        <v>543</v>
      </c>
      <c r="D35" s="4" t="s">
        <v>523</v>
      </c>
      <c r="E35" s="9" t="s">
        <v>66</v>
      </c>
      <c r="F35" s="4" t="s">
        <v>67</v>
      </c>
      <c r="G35" s="4" t="s">
        <v>54</v>
      </c>
      <c r="H35" s="4" t="s">
        <v>24</v>
      </c>
      <c r="I35" s="169">
        <v>5</v>
      </c>
      <c r="J35" s="169"/>
      <c r="K35" s="169">
        <v>10</v>
      </c>
      <c r="L35" s="169"/>
      <c r="M35" s="169"/>
      <c r="N35" s="169"/>
      <c r="O35" s="169"/>
      <c r="P35" s="169">
        <v>10</v>
      </c>
      <c r="Q35" s="169">
        <v>5</v>
      </c>
      <c r="R35" s="169">
        <v>5</v>
      </c>
      <c r="S35" s="169"/>
      <c r="T35" s="169">
        <v>5</v>
      </c>
      <c r="U35" s="169"/>
      <c r="V35" s="169">
        <v>65</v>
      </c>
      <c r="W35" s="169">
        <f t="shared" si="0"/>
        <v>105</v>
      </c>
      <c r="X35" s="171">
        <f t="shared" si="1"/>
        <v>0.0028356481481481843</v>
      </c>
      <c r="Y35" s="172">
        <f t="shared" si="2"/>
        <v>0.004050925925925962</v>
      </c>
      <c r="Z35" s="166"/>
    </row>
    <row r="36" spans="1:26" ht="12.75">
      <c r="A36" s="2">
        <v>241</v>
      </c>
      <c r="B36" s="167" t="s">
        <v>542</v>
      </c>
      <c r="C36" s="168" t="s">
        <v>543</v>
      </c>
      <c r="D36" s="4" t="s">
        <v>523</v>
      </c>
      <c r="E36" s="9" t="s">
        <v>242</v>
      </c>
      <c r="F36" s="4" t="s">
        <v>243</v>
      </c>
      <c r="G36" s="4" t="s">
        <v>244</v>
      </c>
      <c r="H36" s="4" t="s">
        <v>24</v>
      </c>
      <c r="I36" s="169">
        <v>5</v>
      </c>
      <c r="J36" s="169"/>
      <c r="K36" s="169">
        <v>10</v>
      </c>
      <c r="L36" s="169"/>
      <c r="M36" s="169"/>
      <c r="N36" s="169"/>
      <c r="O36" s="169"/>
      <c r="P36" s="169">
        <v>10</v>
      </c>
      <c r="Q36" s="169">
        <v>5</v>
      </c>
      <c r="R36" s="169">
        <v>5</v>
      </c>
      <c r="S36" s="169"/>
      <c r="T36" s="169">
        <v>5</v>
      </c>
      <c r="U36" s="169"/>
      <c r="V36" s="169">
        <v>65</v>
      </c>
      <c r="W36" s="169">
        <f t="shared" si="0"/>
        <v>105</v>
      </c>
      <c r="X36" s="171">
        <f t="shared" si="1"/>
        <v>0.0028356481481481843</v>
      </c>
      <c r="Y36" s="172">
        <f t="shared" si="2"/>
        <v>0.004050925925925962</v>
      </c>
      <c r="Z36" s="166"/>
    </row>
    <row r="37" spans="1:26" ht="13.5" thickBot="1">
      <c r="A37" s="2">
        <v>241</v>
      </c>
      <c r="B37" s="152" t="s">
        <v>542</v>
      </c>
      <c r="C37" s="154" t="s">
        <v>543</v>
      </c>
      <c r="D37" s="28" t="s">
        <v>523</v>
      </c>
      <c r="E37" s="29" t="s">
        <v>136</v>
      </c>
      <c r="F37" s="28" t="s">
        <v>137</v>
      </c>
      <c r="G37" s="28" t="s">
        <v>138</v>
      </c>
      <c r="H37" s="28" t="s">
        <v>24</v>
      </c>
      <c r="I37" s="170">
        <v>5</v>
      </c>
      <c r="J37" s="170"/>
      <c r="K37" s="170">
        <v>10</v>
      </c>
      <c r="L37" s="170"/>
      <c r="M37" s="170"/>
      <c r="N37" s="170"/>
      <c r="O37" s="170"/>
      <c r="P37" s="170">
        <v>10</v>
      </c>
      <c r="Q37" s="170">
        <v>5</v>
      </c>
      <c r="R37" s="170">
        <v>5</v>
      </c>
      <c r="S37" s="170"/>
      <c r="T37" s="170">
        <v>5</v>
      </c>
      <c r="U37" s="170"/>
      <c r="V37" s="170">
        <v>65</v>
      </c>
      <c r="W37" s="170">
        <f t="shared" si="0"/>
        <v>105</v>
      </c>
      <c r="X37" s="156">
        <f t="shared" si="1"/>
        <v>0.0028356481481481843</v>
      </c>
      <c r="Y37" s="173">
        <f t="shared" si="2"/>
        <v>0.004050925925925962</v>
      </c>
      <c r="Z37" s="148"/>
    </row>
    <row r="38" spans="1:26" ht="12.75">
      <c r="A38" s="2">
        <v>239</v>
      </c>
      <c r="B38" s="151" t="s">
        <v>538</v>
      </c>
      <c r="C38" s="153" t="s">
        <v>539</v>
      </c>
      <c r="D38" s="25" t="s">
        <v>523</v>
      </c>
      <c r="E38" s="26" t="s">
        <v>375</v>
      </c>
      <c r="F38" s="25" t="s">
        <v>298</v>
      </c>
      <c r="G38" s="25" t="s">
        <v>54</v>
      </c>
      <c r="H38" s="25" t="s">
        <v>24</v>
      </c>
      <c r="I38" s="157"/>
      <c r="J38" s="157"/>
      <c r="K38" s="157"/>
      <c r="L38" s="157"/>
      <c r="M38" s="157">
        <v>5</v>
      </c>
      <c r="N38" s="157">
        <v>5</v>
      </c>
      <c r="O38" s="157"/>
      <c r="P38" s="157">
        <v>20</v>
      </c>
      <c r="Q38" s="157"/>
      <c r="R38" s="157">
        <v>5</v>
      </c>
      <c r="S38" s="157">
        <v>10</v>
      </c>
      <c r="T38" s="157"/>
      <c r="U38" s="157"/>
      <c r="V38" s="157">
        <v>5</v>
      </c>
      <c r="W38" s="157">
        <f t="shared" si="0"/>
        <v>50</v>
      </c>
      <c r="X38" s="155">
        <f t="shared" si="1"/>
        <v>0.0035069444444443265</v>
      </c>
      <c r="Y38" s="155">
        <f t="shared" si="2"/>
        <v>0.00408564814814803</v>
      </c>
      <c r="Z38" s="147">
        <v>7</v>
      </c>
    </row>
    <row r="39" spans="1:26" ht="12.75">
      <c r="A39" s="2">
        <v>239</v>
      </c>
      <c r="B39" s="167" t="s">
        <v>538</v>
      </c>
      <c r="C39" s="168" t="s">
        <v>539</v>
      </c>
      <c r="D39" s="4" t="s">
        <v>523</v>
      </c>
      <c r="E39" s="9" t="s">
        <v>103</v>
      </c>
      <c r="F39" s="4" t="s">
        <v>104</v>
      </c>
      <c r="G39" s="4" t="s">
        <v>54</v>
      </c>
      <c r="H39" s="4" t="s">
        <v>24</v>
      </c>
      <c r="I39" s="169"/>
      <c r="J39" s="169"/>
      <c r="K39" s="169"/>
      <c r="L39" s="169"/>
      <c r="M39" s="169">
        <v>5</v>
      </c>
      <c r="N39" s="169">
        <v>5</v>
      </c>
      <c r="O39" s="169"/>
      <c r="P39" s="169">
        <v>20</v>
      </c>
      <c r="Q39" s="169"/>
      <c r="R39" s="169">
        <v>5</v>
      </c>
      <c r="S39" s="169">
        <v>10</v>
      </c>
      <c r="T39" s="169"/>
      <c r="U39" s="169"/>
      <c r="V39" s="169">
        <v>5</v>
      </c>
      <c r="W39" s="169">
        <f t="shared" si="0"/>
        <v>50</v>
      </c>
      <c r="X39" s="171">
        <f t="shared" si="1"/>
        <v>0.0035069444444443265</v>
      </c>
      <c r="Y39" s="172">
        <f t="shared" si="2"/>
        <v>0.00408564814814803</v>
      </c>
      <c r="Z39" s="166"/>
    </row>
    <row r="40" spans="1:26" ht="12.75">
      <c r="A40" s="2">
        <v>239</v>
      </c>
      <c r="B40" s="167" t="s">
        <v>538</v>
      </c>
      <c r="C40" s="168" t="s">
        <v>539</v>
      </c>
      <c r="D40" s="4" t="s">
        <v>523</v>
      </c>
      <c r="E40" s="9" t="s">
        <v>159</v>
      </c>
      <c r="F40" s="4" t="s">
        <v>160</v>
      </c>
      <c r="G40" s="4" t="s">
        <v>161</v>
      </c>
      <c r="H40" s="4" t="s">
        <v>24</v>
      </c>
      <c r="I40" s="169"/>
      <c r="J40" s="169"/>
      <c r="K40" s="169"/>
      <c r="L40" s="169"/>
      <c r="M40" s="169">
        <v>5</v>
      </c>
      <c r="N40" s="169">
        <v>5</v>
      </c>
      <c r="O40" s="169"/>
      <c r="P40" s="169">
        <v>20</v>
      </c>
      <c r="Q40" s="169"/>
      <c r="R40" s="169">
        <v>5</v>
      </c>
      <c r="S40" s="169">
        <v>10</v>
      </c>
      <c r="T40" s="169"/>
      <c r="U40" s="169"/>
      <c r="V40" s="169">
        <v>5</v>
      </c>
      <c r="W40" s="169">
        <f t="shared" si="0"/>
        <v>50</v>
      </c>
      <c r="X40" s="171">
        <f t="shared" si="1"/>
        <v>0.0035069444444443265</v>
      </c>
      <c r="Y40" s="172">
        <f t="shared" si="2"/>
        <v>0.00408564814814803</v>
      </c>
      <c r="Z40" s="166"/>
    </row>
    <row r="41" spans="1:26" ht="13.5" thickBot="1">
      <c r="A41" s="2">
        <v>239</v>
      </c>
      <c r="B41" s="152" t="s">
        <v>538</v>
      </c>
      <c r="C41" s="154" t="s">
        <v>539</v>
      </c>
      <c r="D41" s="28" t="s">
        <v>523</v>
      </c>
      <c r="E41" s="29" t="s">
        <v>373</v>
      </c>
      <c r="F41" s="28" t="s">
        <v>374</v>
      </c>
      <c r="G41" s="28" t="s">
        <v>208</v>
      </c>
      <c r="H41" s="28" t="s">
        <v>24</v>
      </c>
      <c r="I41" s="170"/>
      <c r="J41" s="170"/>
      <c r="K41" s="170"/>
      <c r="L41" s="170"/>
      <c r="M41" s="170">
        <v>5</v>
      </c>
      <c r="N41" s="170">
        <v>5</v>
      </c>
      <c r="O41" s="170"/>
      <c r="P41" s="170">
        <v>20</v>
      </c>
      <c r="Q41" s="170"/>
      <c r="R41" s="170">
        <v>5</v>
      </c>
      <c r="S41" s="170">
        <v>10</v>
      </c>
      <c r="T41" s="170"/>
      <c r="U41" s="170"/>
      <c r="V41" s="170">
        <v>5</v>
      </c>
      <c r="W41" s="170">
        <f t="shared" si="0"/>
        <v>50</v>
      </c>
      <c r="X41" s="156">
        <f t="shared" si="1"/>
        <v>0.0035069444444443265</v>
      </c>
      <c r="Y41" s="173">
        <f t="shared" si="2"/>
        <v>0.00408564814814803</v>
      </c>
      <c r="Z41" s="148"/>
    </row>
    <row r="42" spans="1:26" ht="12.75">
      <c r="A42" s="2">
        <v>240</v>
      </c>
      <c r="B42" s="151" t="s">
        <v>540</v>
      </c>
      <c r="C42" s="153" t="s">
        <v>541</v>
      </c>
      <c r="D42" s="25" t="s">
        <v>523</v>
      </c>
      <c r="E42" s="26" t="s">
        <v>143</v>
      </c>
      <c r="F42" s="25" t="s">
        <v>144</v>
      </c>
      <c r="G42" s="25" t="s">
        <v>63</v>
      </c>
      <c r="H42" s="25" t="s">
        <v>24</v>
      </c>
      <c r="I42" s="157">
        <v>5</v>
      </c>
      <c r="J42" s="157"/>
      <c r="K42" s="157">
        <v>5</v>
      </c>
      <c r="L42" s="157">
        <v>10</v>
      </c>
      <c r="M42" s="157"/>
      <c r="N42" s="157">
        <v>5</v>
      </c>
      <c r="O42" s="157">
        <v>20</v>
      </c>
      <c r="P42" s="157">
        <v>10</v>
      </c>
      <c r="Q42" s="157">
        <v>5</v>
      </c>
      <c r="R42" s="157"/>
      <c r="S42" s="157">
        <v>5</v>
      </c>
      <c r="T42" s="157">
        <v>100</v>
      </c>
      <c r="U42" s="157">
        <v>5</v>
      </c>
      <c r="V42" s="157">
        <v>5</v>
      </c>
      <c r="W42" s="157">
        <f t="shared" si="0"/>
        <v>175</v>
      </c>
      <c r="X42" s="155">
        <f t="shared" si="1"/>
        <v>0.003854166666666714</v>
      </c>
      <c r="Y42" s="155">
        <f t="shared" si="2"/>
        <v>0.005879629629629677</v>
      </c>
      <c r="Z42" s="147">
        <v>8</v>
      </c>
    </row>
    <row r="43" spans="1:26" ht="12.75">
      <c r="A43" s="2">
        <v>240</v>
      </c>
      <c r="B43" s="167" t="s">
        <v>540</v>
      </c>
      <c r="C43" s="168" t="s">
        <v>541</v>
      </c>
      <c r="D43" s="4" t="s">
        <v>523</v>
      </c>
      <c r="E43" s="9" t="s">
        <v>247</v>
      </c>
      <c r="F43" s="4" t="s">
        <v>248</v>
      </c>
      <c r="G43" s="4" t="s">
        <v>218</v>
      </c>
      <c r="H43" s="4" t="s">
        <v>24</v>
      </c>
      <c r="I43" s="169">
        <v>5</v>
      </c>
      <c r="J43" s="169"/>
      <c r="K43" s="169">
        <v>5</v>
      </c>
      <c r="L43" s="169">
        <v>10</v>
      </c>
      <c r="M43" s="169"/>
      <c r="N43" s="169">
        <v>5</v>
      </c>
      <c r="O43" s="169">
        <v>20</v>
      </c>
      <c r="P43" s="169">
        <v>10</v>
      </c>
      <c r="Q43" s="169">
        <v>5</v>
      </c>
      <c r="R43" s="169"/>
      <c r="S43" s="169">
        <v>5</v>
      </c>
      <c r="T43" s="169">
        <v>100</v>
      </c>
      <c r="U43" s="169">
        <v>5</v>
      </c>
      <c r="V43" s="169">
        <v>5</v>
      </c>
      <c r="W43" s="169">
        <f t="shared" si="0"/>
        <v>175</v>
      </c>
      <c r="X43" s="171">
        <f t="shared" si="1"/>
        <v>0.003854166666666714</v>
      </c>
      <c r="Y43" s="172">
        <f t="shared" si="2"/>
        <v>0.005879629629629677</v>
      </c>
      <c r="Z43" s="166"/>
    </row>
    <row r="44" spans="1:26" ht="12.75">
      <c r="A44" s="2">
        <v>240</v>
      </c>
      <c r="B44" s="167" t="s">
        <v>540</v>
      </c>
      <c r="C44" s="168" t="s">
        <v>541</v>
      </c>
      <c r="D44" s="4" t="s">
        <v>523</v>
      </c>
      <c r="E44" s="9" t="s">
        <v>251</v>
      </c>
      <c r="F44" s="4" t="s">
        <v>252</v>
      </c>
      <c r="G44" s="4" t="s">
        <v>253</v>
      </c>
      <c r="H44" s="4" t="s">
        <v>24</v>
      </c>
      <c r="I44" s="169">
        <v>5</v>
      </c>
      <c r="J44" s="169"/>
      <c r="K44" s="169">
        <v>5</v>
      </c>
      <c r="L44" s="169">
        <v>10</v>
      </c>
      <c r="M44" s="169"/>
      <c r="N44" s="169">
        <v>5</v>
      </c>
      <c r="O44" s="169">
        <v>20</v>
      </c>
      <c r="P44" s="169">
        <v>10</v>
      </c>
      <c r="Q44" s="169">
        <v>5</v>
      </c>
      <c r="R44" s="169"/>
      <c r="S44" s="169">
        <v>5</v>
      </c>
      <c r="T44" s="169">
        <v>100</v>
      </c>
      <c r="U44" s="169">
        <v>5</v>
      </c>
      <c r="V44" s="169">
        <v>5</v>
      </c>
      <c r="W44" s="169">
        <f t="shared" si="0"/>
        <v>175</v>
      </c>
      <c r="X44" s="171">
        <f t="shared" si="1"/>
        <v>0.003854166666666714</v>
      </c>
      <c r="Y44" s="172">
        <f t="shared" si="2"/>
        <v>0.005879629629629677</v>
      </c>
      <c r="Z44" s="166"/>
    </row>
    <row r="45" spans="1:26" ht="13.5" thickBot="1">
      <c r="A45" s="2">
        <v>240</v>
      </c>
      <c r="B45" s="152" t="s">
        <v>540</v>
      </c>
      <c r="C45" s="154" t="s">
        <v>541</v>
      </c>
      <c r="D45" s="28" t="s">
        <v>523</v>
      </c>
      <c r="E45" s="29" t="s">
        <v>305</v>
      </c>
      <c r="F45" s="28" t="s">
        <v>306</v>
      </c>
      <c r="G45" s="28" t="s">
        <v>48</v>
      </c>
      <c r="H45" s="28" t="s">
        <v>24</v>
      </c>
      <c r="I45" s="170">
        <v>5</v>
      </c>
      <c r="J45" s="170"/>
      <c r="K45" s="170">
        <v>5</v>
      </c>
      <c r="L45" s="170">
        <v>10</v>
      </c>
      <c r="M45" s="170"/>
      <c r="N45" s="170">
        <v>5</v>
      </c>
      <c r="O45" s="170">
        <v>20</v>
      </c>
      <c r="P45" s="170">
        <v>10</v>
      </c>
      <c r="Q45" s="170">
        <v>5</v>
      </c>
      <c r="R45" s="170"/>
      <c r="S45" s="170">
        <v>5</v>
      </c>
      <c r="T45" s="170">
        <v>100</v>
      </c>
      <c r="U45" s="170">
        <v>5</v>
      </c>
      <c r="V45" s="170">
        <v>5</v>
      </c>
      <c r="W45" s="170">
        <f t="shared" si="0"/>
        <v>175</v>
      </c>
      <c r="X45" s="156">
        <f t="shared" si="1"/>
        <v>0.003854166666666714</v>
      </c>
      <c r="Y45" s="173">
        <f t="shared" si="2"/>
        <v>0.005879629629629677</v>
      </c>
      <c r="Z45" s="148"/>
    </row>
    <row r="46" spans="1:26" ht="12.75">
      <c r="A46" s="2">
        <v>242</v>
      </c>
      <c r="B46" s="151" t="s">
        <v>544</v>
      </c>
      <c r="C46" s="153" t="s">
        <v>545</v>
      </c>
      <c r="D46" s="25" t="s">
        <v>523</v>
      </c>
      <c r="E46" s="26" t="s">
        <v>103</v>
      </c>
      <c r="F46" s="25" t="s">
        <v>104</v>
      </c>
      <c r="G46" s="25" t="s">
        <v>54</v>
      </c>
      <c r="H46" s="25" t="s">
        <v>24</v>
      </c>
      <c r="I46" s="157"/>
      <c r="J46" s="157">
        <v>10</v>
      </c>
      <c r="K46" s="157"/>
      <c r="L46" s="157">
        <v>5</v>
      </c>
      <c r="M46" s="157"/>
      <c r="N46" s="157">
        <v>5</v>
      </c>
      <c r="O46" s="157"/>
      <c r="P46" s="157">
        <v>25</v>
      </c>
      <c r="Q46" s="157"/>
      <c r="R46" s="157">
        <v>10</v>
      </c>
      <c r="S46" s="157">
        <v>10</v>
      </c>
      <c r="T46" s="157">
        <v>5</v>
      </c>
      <c r="U46" s="157">
        <v>10</v>
      </c>
      <c r="V46" s="157">
        <v>25</v>
      </c>
      <c r="W46" s="157">
        <f t="shared" si="0"/>
        <v>105</v>
      </c>
      <c r="X46" s="155">
        <f t="shared" si="1"/>
        <v>0.00592592592592589</v>
      </c>
      <c r="Y46" s="155">
        <f t="shared" si="2"/>
        <v>0.007141203703703668</v>
      </c>
      <c r="Z46" s="147"/>
    </row>
    <row r="47" spans="1:26" ht="12.75">
      <c r="A47" s="2">
        <v>242</v>
      </c>
      <c r="B47" s="167" t="s">
        <v>544</v>
      </c>
      <c r="C47" s="168" t="s">
        <v>545</v>
      </c>
      <c r="D47" s="4" t="s">
        <v>523</v>
      </c>
      <c r="E47" s="9" t="s">
        <v>375</v>
      </c>
      <c r="F47" s="4" t="s">
        <v>298</v>
      </c>
      <c r="G47" s="4" t="s">
        <v>54</v>
      </c>
      <c r="H47" s="4" t="s">
        <v>24</v>
      </c>
      <c r="I47" s="169"/>
      <c r="J47" s="169">
        <v>10</v>
      </c>
      <c r="K47" s="169"/>
      <c r="L47" s="169">
        <v>5</v>
      </c>
      <c r="M47" s="169"/>
      <c r="N47" s="169">
        <v>5</v>
      </c>
      <c r="O47" s="169"/>
      <c r="P47" s="169">
        <v>25</v>
      </c>
      <c r="Q47" s="169"/>
      <c r="R47" s="169">
        <v>10</v>
      </c>
      <c r="S47" s="169">
        <v>10</v>
      </c>
      <c r="T47" s="169">
        <v>5</v>
      </c>
      <c r="U47" s="169">
        <v>10</v>
      </c>
      <c r="V47" s="169">
        <v>25</v>
      </c>
      <c r="W47" s="169">
        <f t="shared" si="0"/>
        <v>105</v>
      </c>
      <c r="X47" s="171">
        <f t="shared" si="1"/>
        <v>0.00592592592592589</v>
      </c>
      <c r="Y47" s="172">
        <f t="shared" si="2"/>
        <v>0.007141203703703668</v>
      </c>
      <c r="Z47" s="166"/>
    </row>
    <row r="48" spans="1:26" ht="12.75">
      <c r="A48" s="2">
        <v>242</v>
      </c>
      <c r="B48" s="167" t="s">
        <v>544</v>
      </c>
      <c r="C48" s="168" t="s">
        <v>545</v>
      </c>
      <c r="D48" s="4" t="s">
        <v>523</v>
      </c>
      <c r="E48" s="9" t="s">
        <v>159</v>
      </c>
      <c r="F48" s="4" t="s">
        <v>160</v>
      </c>
      <c r="G48" s="4" t="s">
        <v>161</v>
      </c>
      <c r="H48" s="4" t="s">
        <v>24</v>
      </c>
      <c r="I48" s="169"/>
      <c r="J48" s="169">
        <v>10</v>
      </c>
      <c r="K48" s="169"/>
      <c r="L48" s="169">
        <v>5</v>
      </c>
      <c r="M48" s="169"/>
      <c r="N48" s="169">
        <v>5</v>
      </c>
      <c r="O48" s="169"/>
      <c r="P48" s="169">
        <v>25</v>
      </c>
      <c r="Q48" s="169"/>
      <c r="R48" s="169">
        <v>10</v>
      </c>
      <c r="S48" s="169">
        <v>10</v>
      </c>
      <c r="T48" s="169">
        <v>5</v>
      </c>
      <c r="U48" s="169">
        <v>10</v>
      </c>
      <c r="V48" s="169">
        <v>25</v>
      </c>
      <c r="W48" s="169">
        <f t="shared" si="0"/>
        <v>105</v>
      </c>
      <c r="X48" s="171">
        <f t="shared" si="1"/>
        <v>0.00592592592592589</v>
      </c>
      <c r="Y48" s="172">
        <f t="shared" si="2"/>
        <v>0.007141203703703668</v>
      </c>
      <c r="Z48" s="166"/>
    </row>
    <row r="49" spans="1:26" ht="13.5" thickBot="1">
      <c r="A49" s="2">
        <v>242</v>
      </c>
      <c r="B49" s="152" t="s">
        <v>544</v>
      </c>
      <c r="C49" s="154" t="s">
        <v>545</v>
      </c>
      <c r="D49" s="28" t="s">
        <v>523</v>
      </c>
      <c r="E49" s="29" t="s">
        <v>373</v>
      </c>
      <c r="F49" s="28" t="s">
        <v>374</v>
      </c>
      <c r="G49" s="28" t="s">
        <v>208</v>
      </c>
      <c r="H49" s="28" t="s">
        <v>24</v>
      </c>
      <c r="I49" s="170"/>
      <c r="J49" s="170">
        <v>10</v>
      </c>
      <c r="K49" s="170"/>
      <c r="L49" s="170">
        <v>5</v>
      </c>
      <c r="M49" s="170"/>
      <c r="N49" s="170">
        <v>5</v>
      </c>
      <c r="O49" s="170"/>
      <c r="P49" s="170">
        <v>25</v>
      </c>
      <c r="Q49" s="170"/>
      <c r="R49" s="170">
        <v>10</v>
      </c>
      <c r="S49" s="170">
        <v>10</v>
      </c>
      <c r="T49" s="170">
        <v>5</v>
      </c>
      <c r="U49" s="170">
        <v>10</v>
      </c>
      <c r="V49" s="170">
        <v>25</v>
      </c>
      <c r="W49" s="170">
        <f t="shared" si="0"/>
        <v>105</v>
      </c>
      <c r="X49" s="156">
        <f t="shared" si="1"/>
        <v>0.00592592592592589</v>
      </c>
      <c r="Y49" s="173">
        <f t="shared" si="2"/>
        <v>0.007141203703703668</v>
      </c>
      <c r="Z49" s="148"/>
    </row>
  </sheetData>
  <sheetProtection/>
  <mergeCells count="240">
    <mergeCell ref="X46:X49"/>
    <mergeCell ref="Y46:Y49"/>
    <mergeCell ref="P46:P49"/>
    <mergeCell ref="Q46:Q49"/>
    <mergeCell ref="R46:R49"/>
    <mergeCell ref="S46:S49"/>
    <mergeCell ref="T46:T49"/>
    <mergeCell ref="U46:U49"/>
    <mergeCell ref="N46:N49"/>
    <mergeCell ref="O46:O49"/>
    <mergeCell ref="V46:V49"/>
    <mergeCell ref="W46:W49"/>
    <mergeCell ref="W42:W45"/>
    <mergeCell ref="X42:X45"/>
    <mergeCell ref="Y42:Y45"/>
    <mergeCell ref="B46:B49"/>
    <mergeCell ref="C46:C49"/>
    <mergeCell ref="I46:I49"/>
    <mergeCell ref="J46:J49"/>
    <mergeCell ref="K46:K49"/>
    <mergeCell ref="L46:L49"/>
    <mergeCell ref="M46:M49"/>
    <mergeCell ref="S42:S45"/>
    <mergeCell ref="T42:T45"/>
    <mergeCell ref="U42:U45"/>
    <mergeCell ref="V42:V45"/>
    <mergeCell ref="O42:O45"/>
    <mergeCell ref="P42:P45"/>
    <mergeCell ref="Q42:Q45"/>
    <mergeCell ref="R42:R45"/>
    <mergeCell ref="K42:K45"/>
    <mergeCell ref="L42:L45"/>
    <mergeCell ref="M42:M45"/>
    <mergeCell ref="N42:N45"/>
    <mergeCell ref="B42:B45"/>
    <mergeCell ref="C42:C45"/>
    <mergeCell ref="I42:I45"/>
    <mergeCell ref="J42:J45"/>
    <mergeCell ref="V38:V41"/>
    <mergeCell ref="W38:W41"/>
    <mergeCell ref="X38:X41"/>
    <mergeCell ref="Y38:Y41"/>
    <mergeCell ref="R38:R41"/>
    <mergeCell ref="S38:S41"/>
    <mergeCell ref="T38:T41"/>
    <mergeCell ref="U38:U41"/>
    <mergeCell ref="N38:N41"/>
    <mergeCell ref="O38:O41"/>
    <mergeCell ref="P38:P41"/>
    <mergeCell ref="Q38:Q41"/>
    <mergeCell ref="W34:W37"/>
    <mergeCell ref="X34:X37"/>
    <mergeCell ref="Y34:Y37"/>
    <mergeCell ref="B38:B41"/>
    <mergeCell ref="C38:C41"/>
    <mergeCell ref="I38:I41"/>
    <mergeCell ref="J38:J41"/>
    <mergeCell ref="K38:K41"/>
    <mergeCell ref="L38:L41"/>
    <mergeCell ref="M38:M41"/>
    <mergeCell ref="S34:S37"/>
    <mergeCell ref="T34:T37"/>
    <mergeCell ref="U34:U37"/>
    <mergeCell ref="V34:V37"/>
    <mergeCell ref="O34:O37"/>
    <mergeCell ref="P34:P37"/>
    <mergeCell ref="Q34:Q37"/>
    <mergeCell ref="R34:R37"/>
    <mergeCell ref="K34:K37"/>
    <mergeCell ref="L34:L37"/>
    <mergeCell ref="M34:M37"/>
    <mergeCell ref="N34:N37"/>
    <mergeCell ref="B34:B37"/>
    <mergeCell ref="C34:C37"/>
    <mergeCell ref="I34:I37"/>
    <mergeCell ref="J34:J37"/>
    <mergeCell ref="V30:V33"/>
    <mergeCell ref="W30:W33"/>
    <mergeCell ref="X30:X33"/>
    <mergeCell ref="Y30:Y33"/>
    <mergeCell ref="R30:R33"/>
    <mergeCell ref="S30:S33"/>
    <mergeCell ref="T30:T33"/>
    <mergeCell ref="U30:U33"/>
    <mergeCell ref="N30:N33"/>
    <mergeCell ref="O30:O33"/>
    <mergeCell ref="P30:P33"/>
    <mergeCell ref="Q30:Q33"/>
    <mergeCell ref="W26:W29"/>
    <mergeCell ref="X26:X29"/>
    <mergeCell ref="Y26:Y29"/>
    <mergeCell ref="B30:B33"/>
    <mergeCell ref="C30:C33"/>
    <mergeCell ref="I30:I33"/>
    <mergeCell ref="J30:J33"/>
    <mergeCell ref="K30:K33"/>
    <mergeCell ref="L30:L33"/>
    <mergeCell ref="M30:M33"/>
    <mergeCell ref="S26:S29"/>
    <mergeCell ref="T26:T29"/>
    <mergeCell ref="U26:U29"/>
    <mergeCell ref="V26:V29"/>
    <mergeCell ref="O26:O29"/>
    <mergeCell ref="P26:P29"/>
    <mergeCell ref="Q26:Q29"/>
    <mergeCell ref="R26:R29"/>
    <mergeCell ref="K26:K29"/>
    <mergeCell ref="L26:L29"/>
    <mergeCell ref="M26:M29"/>
    <mergeCell ref="N26:N29"/>
    <mergeCell ref="B26:B29"/>
    <mergeCell ref="C26:C29"/>
    <mergeCell ref="I26:I29"/>
    <mergeCell ref="J26:J29"/>
    <mergeCell ref="V22:V25"/>
    <mergeCell ref="W22:W25"/>
    <mergeCell ref="X22:X25"/>
    <mergeCell ref="Y22:Y25"/>
    <mergeCell ref="R22:R25"/>
    <mergeCell ref="S22:S25"/>
    <mergeCell ref="T22:T25"/>
    <mergeCell ref="U22:U25"/>
    <mergeCell ref="N22:N25"/>
    <mergeCell ref="O22:O25"/>
    <mergeCell ref="P22:P25"/>
    <mergeCell ref="Q22:Q25"/>
    <mergeCell ref="W18:W21"/>
    <mergeCell ref="X18:X21"/>
    <mergeCell ref="Y18:Y21"/>
    <mergeCell ref="B22:B25"/>
    <mergeCell ref="C22:C25"/>
    <mergeCell ref="I22:I25"/>
    <mergeCell ref="J22:J25"/>
    <mergeCell ref="K22:K25"/>
    <mergeCell ref="L22:L25"/>
    <mergeCell ref="M22:M25"/>
    <mergeCell ref="S18:S21"/>
    <mergeCell ref="T18:T21"/>
    <mergeCell ref="U18:U21"/>
    <mergeCell ref="V18:V21"/>
    <mergeCell ref="O18:O21"/>
    <mergeCell ref="P18:P21"/>
    <mergeCell ref="Q18:Q21"/>
    <mergeCell ref="R18:R21"/>
    <mergeCell ref="K18:K21"/>
    <mergeCell ref="L18:L21"/>
    <mergeCell ref="M18:M21"/>
    <mergeCell ref="N18:N21"/>
    <mergeCell ref="B18:B21"/>
    <mergeCell ref="C18:C21"/>
    <mergeCell ref="I18:I21"/>
    <mergeCell ref="J18:J21"/>
    <mergeCell ref="V14:V17"/>
    <mergeCell ref="W14:W17"/>
    <mergeCell ref="X14:X17"/>
    <mergeCell ref="Y14:Y17"/>
    <mergeCell ref="R14:R17"/>
    <mergeCell ref="S14:S17"/>
    <mergeCell ref="T14:T17"/>
    <mergeCell ref="U14:U17"/>
    <mergeCell ref="N14:N17"/>
    <mergeCell ref="O14:O17"/>
    <mergeCell ref="P14:P17"/>
    <mergeCell ref="Q14:Q17"/>
    <mergeCell ref="W10:W13"/>
    <mergeCell ref="X10:X13"/>
    <mergeCell ref="Y10:Y13"/>
    <mergeCell ref="B14:B17"/>
    <mergeCell ref="C14:C17"/>
    <mergeCell ref="I14:I17"/>
    <mergeCell ref="J14:J17"/>
    <mergeCell ref="K14:K17"/>
    <mergeCell ref="L14:L17"/>
    <mergeCell ref="M14:M17"/>
    <mergeCell ref="S10:S13"/>
    <mergeCell ref="T10:T13"/>
    <mergeCell ref="U10:U13"/>
    <mergeCell ref="V10:V13"/>
    <mergeCell ref="O10:O13"/>
    <mergeCell ref="P10:P13"/>
    <mergeCell ref="Q10:Q13"/>
    <mergeCell ref="R10:R13"/>
    <mergeCell ref="K10:K13"/>
    <mergeCell ref="L10:L13"/>
    <mergeCell ref="M10:M13"/>
    <mergeCell ref="N10:N13"/>
    <mergeCell ref="B10:B13"/>
    <mergeCell ref="C10:C13"/>
    <mergeCell ref="I10:I13"/>
    <mergeCell ref="J10:J13"/>
    <mergeCell ref="V6:V9"/>
    <mergeCell ref="W6:W9"/>
    <mergeCell ref="X6:X9"/>
    <mergeCell ref="Y6:Y9"/>
    <mergeCell ref="R6:R9"/>
    <mergeCell ref="S6:S9"/>
    <mergeCell ref="T6:T9"/>
    <mergeCell ref="U6:U9"/>
    <mergeCell ref="N6:N9"/>
    <mergeCell ref="O6:O9"/>
    <mergeCell ref="P6:P9"/>
    <mergeCell ref="Q6:Q9"/>
    <mergeCell ref="W2:W5"/>
    <mergeCell ref="X2:X5"/>
    <mergeCell ref="Y2:Y5"/>
    <mergeCell ref="B6:B9"/>
    <mergeCell ref="C6:C9"/>
    <mergeCell ref="I6:I9"/>
    <mergeCell ref="J6:J9"/>
    <mergeCell ref="K6:K9"/>
    <mergeCell ref="L6:L9"/>
    <mergeCell ref="M6:M9"/>
    <mergeCell ref="S2:S5"/>
    <mergeCell ref="T2:T5"/>
    <mergeCell ref="U2:U5"/>
    <mergeCell ref="V2:V5"/>
    <mergeCell ref="O2:O5"/>
    <mergeCell ref="P2:P5"/>
    <mergeCell ref="Q2:Q5"/>
    <mergeCell ref="R2:R5"/>
    <mergeCell ref="K2:K5"/>
    <mergeCell ref="L2:L5"/>
    <mergeCell ref="M2:M5"/>
    <mergeCell ref="N2:N5"/>
    <mergeCell ref="B2:B5"/>
    <mergeCell ref="C2:C5"/>
    <mergeCell ref="I2:I5"/>
    <mergeCell ref="J2:J5"/>
    <mergeCell ref="Z2:Z5"/>
    <mergeCell ref="Z6:Z9"/>
    <mergeCell ref="Z10:Z13"/>
    <mergeCell ref="Z14:Z17"/>
    <mergeCell ref="Z18:Z21"/>
    <mergeCell ref="Z22:Z25"/>
    <mergeCell ref="Z26:Z29"/>
    <mergeCell ref="Z30:Z33"/>
    <mergeCell ref="Z34:Z37"/>
    <mergeCell ref="Z38:Z41"/>
    <mergeCell ref="Z42:Z45"/>
    <mergeCell ref="Z46:Z49"/>
  </mergeCells>
  <conditionalFormatting sqref="Z2:Z4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0" customWidth="1"/>
    <col min="2" max="2" width="34.75390625" style="0" bestFit="1" customWidth="1"/>
    <col min="3" max="3" width="12.125" style="0" customWidth="1"/>
  </cols>
  <sheetData>
    <row r="1" spans="1:4" s="8" customFormat="1" ht="25.5">
      <c r="A1" s="32"/>
      <c r="B1" s="33" t="s">
        <v>523</v>
      </c>
      <c r="C1" s="34" t="s">
        <v>551</v>
      </c>
      <c r="D1" s="35" t="s">
        <v>128</v>
      </c>
    </row>
    <row r="2" spans="1:4" ht="15.75">
      <c r="A2" s="36">
        <v>1</v>
      </c>
      <c r="B2" s="30" t="s">
        <v>561</v>
      </c>
      <c r="C2" s="31">
        <v>0.027337962962962963</v>
      </c>
      <c r="D2" s="37">
        <v>1</v>
      </c>
    </row>
    <row r="3" spans="1:4" ht="15.75">
      <c r="A3" s="36">
        <v>2</v>
      </c>
      <c r="B3" s="30" t="s">
        <v>562</v>
      </c>
      <c r="C3" s="31">
        <v>0.027928240740740743</v>
      </c>
      <c r="D3" s="37">
        <v>2</v>
      </c>
    </row>
    <row r="4" spans="1:4" ht="15.75">
      <c r="A4" s="36">
        <v>3</v>
      </c>
      <c r="B4" s="30" t="s">
        <v>560</v>
      </c>
      <c r="C4" s="31">
        <v>0.03006944444444444</v>
      </c>
      <c r="D4" s="37">
        <v>3</v>
      </c>
    </row>
    <row r="5" spans="1:4" ht="15.75">
      <c r="A5" s="36">
        <v>4</v>
      </c>
      <c r="B5" s="30" t="s">
        <v>563</v>
      </c>
      <c r="C5" s="31">
        <v>0.036458333333333336</v>
      </c>
      <c r="D5" s="37">
        <v>4</v>
      </c>
    </row>
    <row r="6" spans="1:4" ht="16.5" thickBot="1">
      <c r="A6" s="38">
        <v>5</v>
      </c>
      <c r="B6" s="39" t="s">
        <v>564</v>
      </c>
      <c r="C6" s="40">
        <v>0.04461805555555556</v>
      </c>
      <c r="D6" s="41">
        <v>5</v>
      </c>
    </row>
  </sheetData>
  <sheetProtection/>
  <conditionalFormatting sqref="D2:D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24.25390625" style="0" customWidth="1"/>
  </cols>
  <sheetData>
    <row r="1" spans="1:5" s="8" customFormat="1" ht="25.5">
      <c r="A1" s="32"/>
      <c r="B1" s="33" t="s">
        <v>523</v>
      </c>
      <c r="C1" s="33" t="s">
        <v>567</v>
      </c>
      <c r="D1" s="34" t="s">
        <v>551</v>
      </c>
      <c r="E1" s="35" t="s">
        <v>128</v>
      </c>
    </row>
    <row r="2" spans="1:5" s="47" customFormat="1" ht="78.75">
      <c r="A2" s="42">
        <v>1</v>
      </c>
      <c r="B2" s="43" t="s">
        <v>566</v>
      </c>
      <c r="C2" s="44" t="s">
        <v>568</v>
      </c>
      <c r="D2" s="45">
        <v>0.0014699074074074074</v>
      </c>
      <c r="E2" s="46">
        <v>1</v>
      </c>
    </row>
    <row r="3" spans="1:5" s="47" customFormat="1" ht="79.5" thickBot="1">
      <c r="A3" s="48">
        <v>2</v>
      </c>
      <c r="B3" s="49" t="s">
        <v>565</v>
      </c>
      <c r="C3" s="50" t="s">
        <v>569</v>
      </c>
      <c r="D3" s="51">
        <v>0.0027546296296296294</v>
      </c>
      <c r="E3" s="52">
        <v>2</v>
      </c>
    </row>
  </sheetData>
  <sheetProtection/>
  <conditionalFormatting sqref="E2:E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13.75390625" style="0" customWidth="1"/>
    <col min="3" max="3" width="14.75390625" style="0" customWidth="1"/>
  </cols>
  <sheetData>
    <row r="1" spans="1:4" s="8" customFormat="1" ht="26.25" thickBot="1">
      <c r="A1" s="58" t="s">
        <v>549</v>
      </c>
      <c r="B1" s="59" t="s">
        <v>1</v>
      </c>
      <c r="C1" s="59" t="s">
        <v>2</v>
      </c>
      <c r="D1" s="60" t="s">
        <v>128</v>
      </c>
    </row>
    <row r="2" spans="1:4" ht="13.5" thickBot="1">
      <c r="A2" s="53" t="s">
        <v>57</v>
      </c>
      <c r="B2" s="25" t="s">
        <v>44</v>
      </c>
      <c r="C2" s="25" t="s">
        <v>58</v>
      </c>
      <c r="D2" s="27">
        <v>1</v>
      </c>
    </row>
    <row r="3" spans="1:4" ht="13.5" thickBot="1">
      <c r="A3" s="55"/>
      <c r="B3" s="56" t="s">
        <v>62</v>
      </c>
      <c r="C3" s="56" t="s">
        <v>63</v>
      </c>
      <c r="D3" s="57">
        <v>2</v>
      </c>
    </row>
    <row r="4" spans="1:4" ht="12.75">
      <c r="A4" s="53" t="s">
        <v>88</v>
      </c>
      <c r="B4" s="25" t="s">
        <v>89</v>
      </c>
      <c r="C4" s="25" t="s">
        <v>90</v>
      </c>
      <c r="D4" s="147">
        <v>3</v>
      </c>
    </row>
    <row r="5" spans="1:4" ht="13.5" thickBot="1">
      <c r="A5" s="54" t="s">
        <v>78</v>
      </c>
      <c r="B5" s="28" t="s">
        <v>79</v>
      </c>
      <c r="C5" s="28" t="s">
        <v>80</v>
      </c>
      <c r="D5" s="148"/>
    </row>
  </sheetData>
  <sheetProtection/>
  <mergeCells count="1">
    <mergeCell ref="D4:D5"/>
  </mergeCells>
  <conditionalFormatting sqref="D2:D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75390625" style="10" bestFit="1" customWidth="1"/>
    <col min="2" max="2" width="14.625" style="0" customWidth="1"/>
    <col min="3" max="3" width="14.375" style="0" customWidth="1"/>
    <col min="4" max="4" width="9.75390625" style="10" bestFit="1" customWidth="1"/>
    <col min="7" max="7" width="9.125" style="10" customWidth="1"/>
    <col min="8" max="8" width="9.25390625" style="0" customWidth="1"/>
    <col min="9" max="9" width="10.625" style="0" customWidth="1"/>
    <col min="10" max="10" width="9.125" style="10" customWidth="1"/>
    <col min="11" max="11" width="2.875" style="10" customWidth="1"/>
    <col min="12" max="12" width="9.875" style="0" bestFit="1" customWidth="1"/>
    <col min="13" max="13" width="9.25390625" style="0" customWidth="1"/>
    <col min="14" max="15" width="9.125" style="10" customWidth="1"/>
    <col min="16" max="16" width="12.125" style="0" customWidth="1"/>
  </cols>
  <sheetData>
    <row r="1" spans="1:16" ht="39" thickBot="1">
      <c r="A1" s="61" t="s">
        <v>549</v>
      </c>
      <c r="B1" s="61" t="s">
        <v>1</v>
      </c>
      <c r="C1" s="61" t="s">
        <v>2</v>
      </c>
      <c r="D1" s="61" t="s">
        <v>570</v>
      </c>
      <c r="E1" s="61" t="s">
        <v>571</v>
      </c>
      <c r="F1" s="61" t="s">
        <v>572</v>
      </c>
      <c r="G1" s="61" t="s">
        <v>573</v>
      </c>
      <c r="H1" s="61" t="s">
        <v>574</v>
      </c>
      <c r="I1" s="61" t="s">
        <v>575</v>
      </c>
      <c r="J1" s="61" t="s">
        <v>128</v>
      </c>
      <c r="K1" s="61"/>
      <c r="L1" s="62" t="s">
        <v>576</v>
      </c>
      <c r="M1" s="62" t="s">
        <v>577</v>
      </c>
      <c r="N1" s="62" t="s">
        <v>573</v>
      </c>
      <c r="O1" s="62" t="s">
        <v>578</v>
      </c>
      <c r="P1" s="63" t="s">
        <v>579</v>
      </c>
    </row>
    <row r="2" spans="1:16" ht="12.75">
      <c r="A2" s="66">
        <v>129</v>
      </c>
      <c r="B2" s="64" t="s">
        <v>44</v>
      </c>
      <c r="C2" s="65" t="s">
        <v>58</v>
      </c>
      <c r="D2" s="66">
        <v>1986</v>
      </c>
      <c r="E2" s="67">
        <v>0.7746527777777777</v>
      </c>
      <c r="F2" s="67">
        <v>0.8023148148148148</v>
      </c>
      <c r="G2" s="68">
        <v>0</v>
      </c>
      <c r="H2" s="67">
        <v>0.006944444444444444</v>
      </c>
      <c r="I2" s="69">
        <v>0.02071759259259259</v>
      </c>
      <c r="J2" s="101">
        <v>1</v>
      </c>
      <c r="K2" s="70" t="str">
        <f aca="true" t="shared" si="0" ref="K2:K18">IF(ABS(I2-P2)&lt;=0.000000000000001,"+","-")</f>
        <v>+</v>
      </c>
      <c r="L2" s="71">
        <f aca="true" t="shared" si="1" ref="L2:L18">F2-E2</f>
        <v>0.02766203703703707</v>
      </c>
      <c r="M2" s="72">
        <v>0.006944444444444444</v>
      </c>
      <c r="N2" s="73">
        <v>0</v>
      </c>
      <c r="O2" s="72">
        <f aca="true" t="shared" si="2" ref="O2:O18">5*N2/1440</f>
        <v>0</v>
      </c>
      <c r="P2" s="74">
        <f aca="true" t="shared" si="3" ref="P2:P18">L2-M2+O2</f>
        <v>0.020717592592592624</v>
      </c>
    </row>
    <row r="3" spans="1:16" ht="12.75">
      <c r="A3" s="77">
        <v>111</v>
      </c>
      <c r="B3" s="75" t="s">
        <v>104</v>
      </c>
      <c r="C3" s="76" t="s">
        <v>54</v>
      </c>
      <c r="D3" s="77">
        <v>1986</v>
      </c>
      <c r="E3" s="78">
        <v>0.7715277777777777</v>
      </c>
      <c r="F3" s="78">
        <v>0.8016898148148148</v>
      </c>
      <c r="G3" s="79">
        <v>0</v>
      </c>
      <c r="H3" s="78">
        <v>0.006944444444444444</v>
      </c>
      <c r="I3" s="80">
        <v>0.023217592592592592</v>
      </c>
      <c r="J3" s="12">
        <v>2</v>
      </c>
      <c r="K3" s="81" t="str">
        <f t="shared" si="0"/>
        <v>+</v>
      </c>
      <c r="L3" s="82">
        <f t="shared" si="1"/>
        <v>0.030162037037037126</v>
      </c>
      <c r="M3" s="83">
        <v>0.006944444444444444</v>
      </c>
      <c r="N3" s="84">
        <v>0</v>
      </c>
      <c r="O3" s="83">
        <f t="shared" si="2"/>
        <v>0</v>
      </c>
      <c r="P3" s="85">
        <f t="shared" si="3"/>
        <v>0.023217592592592682</v>
      </c>
    </row>
    <row r="4" spans="1:16" ht="12.75">
      <c r="A4" s="77" t="s">
        <v>580</v>
      </c>
      <c r="B4" s="75" t="s">
        <v>581</v>
      </c>
      <c r="C4" s="86" t="s">
        <v>496</v>
      </c>
      <c r="D4" s="77">
        <v>1987</v>
      </c>
      <c r="E4" s="78">
        <v>0.75</v>
      </c>
      <c r="F4" s="78">
        <v>0.7811342592592593</v>
      </c>
      <c r="G4" s="79">
        <v>0</v>
      </c>
      <c r="H4" s="78">
        <v>0.006944444444444444</v>
      </c>
      <c r="I4" s="80">
        <v>0.024189814814814817</v>
      </c>
      <c r="J4" s="12">
        <v>3</v>
      </c>
      <c r="K4" s="81" t="str">
        <f t="shared" si="0"/>
        <v>+</v>
      </c>
      <c r="L4" s="82">
        <f t="shared" si="1"/>
        <v>0.031134259259259278</v>
      </c>
      <c r="M4" s="83">
        <v>0.006944444444444444</v>
      </c>
      <c r="N4" s="84">
        <v>0</v>
      </c>
      <c r="O4" s="83">
        <f t="shared" si="2"/>
        <v>0</v>
      </c>
      <c r="P4" s="85">
        <f t="shared" si="3"/>
        <v>0.024189814814814834</v>
      </c>
    </row>
    <row r="5" spans="1:16" ht="12.75">
      <c r="A5" s="77">
        <v>149</v>
      </c>
      <c r="B5" s="75" t="s">
        <v>450</v>
      </c>
      <c r="C5" s="76" t="s">
        <v>316</v>
      </c>
      <c r="D5" s="77">
        <v>1982</v>
      </c>
      <c r="E5" s="78">
        <v>0.7371527777777778</v>
      </c>
      <c r="F5" s="78">
        <v>0.7716666666666666</v>
      </c>
      <c r="G5" s="79">
        <v>0</v>
      </c>
      <c r="H5" s="78">
        <v>0.006944444444444444</v>
      </c>
      <c r="I5" s="80">
        <v>0.02756944444444445</v>
      </c>
      <c r="J5" s="12">
        <v>4</v>
      </c>
      <c r="K5" s="81" t="str">
        <f t="shared" si="0"/>
        <v>+</v>
      </c>
      <c r="L5" s="82">
        <f t="shared" si="1"/>
        <v>0.034513888888888844</v>
      </c>
      <c r="M5" s="83">
        <v>0.006944444444444444</v>
      </c>
      <c r="N5" s="84">
        <v>0</v>
      </c>
      <c r="O5" s="83">
        <f t="shared" si="2"/>
        <v>0</v>
      </c>
      <c r="P5" s="85">
        <f t="shared" si="3"/>
        <v>0.0275694444444444</v>
      </c>
    </row>
    <row r="6" spans="1:16" ht="12.75">
      <c r="A6" s="77">
        <v>122</v>
      </c>
      <c r="B6" s="75" t="s">
        <v>298</v>
      </c>
      <c r="C6" s="76" t="s">
        <v>54</v>
      </c>
      <c r="D6" s="77">
        <v>1987</v>
      </c>
      <c r="E6" s="78">
        <v>0.779861111111111</v>
      </c>
      <c r="F6" s="78">
        <v>0.8116898148148147</v>
      </c>
      <c r="G6" s="87">
        <v>1</v>
      </c>
      <c r="H6" s="78">
        <v>0.006944444444444444</v>
      </c>
      <c r="I6" s="80">
        <v>0.028356481481481483</v>
      </c>
      <c r="J6" s="12">
        <v>5</v>
      </c>
      <c r="K6" s="81" t="str">
        <f t="shared" si="0"/>
        <v>+</v>
      </c>
      <c r="L6" s="82">
        <f t="shared" si="1"/>
        <v>0.03182870370370372</v>
      </c>
      <c r="M6" s="83">
        <v>0.006944444444444444</v>
      </c>
      <c r="N6" s="88">
        <v>1</v>
      </c>
      <c r="O6" s="83">
        <f t="shared" si="2"/>
        <v>0.003472222222222222</v>
      </c>
      <c r="P6" s="85">
        <f t="shared" si="3"/>
        <v>0.028356481481481496</v>
      </c>
    </row>
    <row r="7" spans="1:16" ht="12.75">
      <c r="A7" s="77">
        <v>110</v>
      </c>
      <c r="B7" s="75" t="s">
        <v>160</v>
      </c>
      <c r="C7" s="76" t="s">
        <v>161</v>
      </c>
      <c r="D7" s="77">
        <v>1986</v>
      </c>
      <c r="E7" s="78">
        <v>0.76875</v>
      </c>
      <c r="F7" s="78">
        <v>0.8060185185185186</v>
      </c>
      <c r="G7" s="79">
        <v>0</v>
      </c>
      <c r="H7" s="78">
        <v>0.006944444444444444</v>
      </c>
      <c r="I7" s="80">
        <v>0.030324074074074073</v>
      </c>
      <c r="J7" s="12">
        <v>6</v>
      </c>
      <c r="K7" s="81" t="str">
        <f t="shared" si="0"/>
        <v>+</v>
      </c>
      <c r="L7" s="82">
        <f t="shared" si="1"/>
        <v>0.037268518518518534</v>
      </c>
      <c r="M7" s="83">
        <v>0.006944444444444444</v>
      </c>
      <c r="N7" s="84">
        <v>0</v>
      </c>
      <c r="O7" s="83">
        <f t="shared" si="2"/>
        <v>0</v>
      </c>
      <c r="P7" s="85">
        <f t="shared" si="3"/>
        <v>0.03032407407407409</v>
      </c>
    </row>
    <row r="8" spans="1:16" ht="12.75">
      <c r="A8" s="77">
        <v>188</v>
      </c>
      <c r="B8" s="75" t="s">
        <v>306</v>
      </c>
      <c r="C8" s="76" t="s">
        <v>48</v>
      </c>
      <c r="D8" s="77">
        <v>1980</v>
      </c>
      <c r="E8" s="78">
        <v>0.7215277777777778</v>
      </c>
      <c r="F8" s="78">
        <v>0.7674305555555555</v>
      </c>
      <c r="G8" s="79">
        <v>0</v>
      </c>
      <c r="H8" s="78">
        <v>0.006944444444444444</v>
      </c>
      <c r="I8" s="80">
        <v>0.03895833333333334</v>
      </c>
      <c r="J8" s="12">
        <v>7</v>
      </c>
      <c r="K8" s="81" t="str">
        <f t="shared" si="0"/>
        <v>+</v>
      </c>
      <c r="L8" s="82">
        <f t="shared" si="1"/>
        <v>0.04590277777777774</v>
      </c>
      <c r="M8" s="83">
        <v>0.006944444444444444</v>
      </c>
      <c r="N8" s="84">
        <v>0</v>
      </c>
      <c r="O8" s="83">
        <f t="shared" si="2"/>
        <v>0</v>
      </c>
      <c r="P8" s="85">
        <f t="shared" si="3"/>
        <v>0.03895833333333329</v>
      </c>
    </row>
    <row r="9" spans="1:16" ht="12.75">
      <c r="A9" s="77">
        <v>180</v>
      </c>
      <c r="B9" s="75" t="s">
        <v>472</v>
      </c>
      <c r="C9" s="76" t="s">
        <v>29</v>
      </c>
      <c r="D9" s="77">
        <v>1981</v>
      </c>
      <c r="E9" s="78">
        <v>0.7208333333333333</v>
      </c>
      <c r="F9" s="78">
        <v>0.7674768518518519</v>
      </c>
      <c r="G9" s="79">
        <v>0</v>
      </c>
      <c r="H9" s="78">
        <v>0.006944444444444444</v>
      </c>
      <c r="I9" s="80">
        <v>0.03692129629629629</v>
      </c>
      <c r="J9" s="12">
        <v>8</v>
      </c>
      <c r="K9" s="81" t="str">
        <f t="shared" si="0"/>
        <v>-</v>
      </c>
      <c r="L9" s="82">
        <f t="shared" si="1"/>
        <v>0.046643518518518556</v>
      </c>
      <c r="M9" s="83">
        <v>0.006944444444444444</v>
      </c>
      <c r="N9" s="84">
        <v>0</v>
      </c>
      <c r="O9" s="83">
        <f t="shared" si="2"/>
        <v>0</v>
      </c>
      <c r="P9" s="85">
        <f t="shared" si="3"/>
        <v>0.03969907407407411</v>
      </c>
    </row>
    <row r="10" spans="1:16" ht="12.75">
      <c r="A10" s="77">
        <v>123</v>
      </c>
      <c r="B10" s="75" t="s">
        <v>298</v>
      </c>
      <c r="C10" s="76" t="s">
        <v>58</v>
      </c>
      <c r="D10" s="77">
        <v>1992</v>
      </c>
      <c r="E10" s="78">
        <v>0.7361111111111112</v>
      </c>
      <c r="F10" s="78">
        <v>0.7854282407407407</v>
      </c>
      <c r="G10" s="79">
        <v>0</v>
      </c>
      <c r="H10" s="78">
        <v>0.006944444444444444</v>
      </c>
      <c r="I10" s="80">
        <v>0.04237268518518519</v>
      </c>
      <c r="J10" s="12">
        <v>9</v>
      </c>
      <c r="K10" s="81" t="str">
        <f t="shared" si="0"/>
        <v>+</v>
      </c>
      <c r="L10" s="82">
        <f t="shared" si="1"/>
        <v>0.04931712962962953</v>
      </c>
      <c r="M10" s="83">
        <v>0.006944444444444444</v>
      </c>
      <c r="N10" s="84">
        <v>0</v>
      </c>
      <c r="O10" s="83">
        <f t="shared" si="2"/>
        <v>0</v>
      </c>
      <c r="P10" s="85">
        <f t="shared" si="3"/>
        <v>0.04237268518518508</v>
      </c>
    </row>
    <row r="11" spans="1:16" ht="12.75">
      <c r="A11" s="77">
        <v>185</v>
      </c>
      <c r="B11" s="75" t="s">
        <v>404</v>
      </c>
      <c r="C11" s="76" t="s">
        <v>405</v>
      </c>
      <c r="D11" s="77">
        <v>1981</v>
      </c>
      <c r="E11" s="78">
        <v>0.7135416666666666</v>
      </c>
      <c r="F11" s="78">
        <v>0.7657175925925926</v>
      </c>
      <c r="G11" s="79">
        <v>0</v>
      </c>
      <c r="H11" s="78">
        <v>0.006944444444444444</v>
      </c>
      <c r="I11" s="80">
        <v>0.045231481481481484</v>
      </c>
      <c r="J11" s="12">
        <v>10</v>
      </c>
      <c r="K11" s="81" t="str">
        <f t="shared" si="0"/>
        <v>+</v>
      </c>
      <c r="L11" s="82">
        <f t="shared" si="1"/>
        <v>0.052175925925926014</v>
      </c>
      <c r="M11" s="83">
        <v>0.006944444444444444</v>
      </c>
      <c r="N11" s="84">
        <v>0</v>
      </c>
      <c r="O11" s="83">
        <f t="shared" si="2"/>
        <v>0</v>
      </c>
      <c r="P11" s="85">
        <f t="shared" si="3"/>
        <v>0.04523148148148157</v>
      </c>
    </row>
    <row r="12" spans="1:16" ht="12.75">
      <c r="A12" s="36" t="s">
        <v>580</v>
      </c>
      <c r="B12" s="89" t="s">
        <v>582</v>
      </c>
      <c r="C12" s="76" t="s">
        <v>58</v>
      </c>
      <c r="D12" s="77">
        <v>1980</v>
      </c>
      <c r="E12" s="78">
        <v>0.7663194444444444</v>
      </c>
      <c r="F12" s="78">
        <v>0.8211689814814815</v>
      </c>
      <c r="G12" s="79">
        <v>0</v>
      </c>
      <c r="H12" s="78">
        <v>0.006944444444444444</v>
      </c>
      <c r="I12" s="80">
        <v>0.04790509259259259</v>
      </c>
      <c r="J12" s="12">
        <v>11</v>
      </c>
      <c r="K12" s="81" t="str">
        <f t="shared" si="0"/>
        <v>+</v>
      </c>
      <c r="L12" s="82">
        <f t="shared" si="1"/>
        <v>0.0548495370370371</v>
      </c>
      <c r="M12" s="83">
        <v>0.006944444444444444</v>
      </c>
      <c r="N12" s="84">
        <v>0</v>
      </c>
      <c r="O12" s="83">
        <f t="shared" si="2"/>
        <v>0</v>
      </c>
      <c r="P12" s="85">
        <f t="shared" si="3"/>
        <v>0.04790509259259265</v>
      </c>
    </row>
    <row r="13" spans="1:16" ht="12.75">
      <c r="A13" s="77">
        <v>134</v>
      </c>
      <c r="B13" s="75" t="s">
        <v>413</v>
      </c>
      <c r="C13" s="76" t="s">
        <v>90</v>
      </c>
      <c r="D13" s="77">
        <v>1986</v>
      </c>
      <c r="E13" s="78">
        <v>0.728125</v>
      </c>
      <c r="F13" s="78">
        <v>0.7841435185185185</v>
      </c>
      <c r="G13" s="79">
        <v>0</v>
      </c>
      <c r="H13" s="78">
        <v>0.006944444444444444</v>
      </c>
      <c r="I13" s="80">
        <v>0.049074074074074076</v>
      </c>
      <c r="J13" s="12">
        <v>12</v>
      </c>
      <c r="K13" s="81" t="str">
        <f t="shared" si="0"/>
        <v>+</v>
      </c>
      <c r="L13" s="82">
        <f t="shared" si="1"/>
        <v>0.05601851851851847</v>
      </c>
      <c r="M13" s="83">
        <v>0.006944444444444444</v>
      </c>
      <c r="N13" s="84">
        <v>0</v>
      </c>
      <c r="O13" s="83">
        <f t="shared" si="2"/>
        <v>0</v>
      </c>
      <c r="P13" s="85">
        <f t="shared" si="3"/>
        <v>0.04907407407407402</v>
      </c>
    </row>
    <row r="14" spans="1:16" ht="12.75">
      <c r="A14" s="36">
        <v>193</v>
      </c>
      <c r="B14" s="89" t="s">
        <v>39</v>
      </c>
      <c r="C14" s="86" t="s">
        <v>40</v>
      </c>
      <c r="D14" s="36">
        <v>1984</v>
      </c>
      <c r="E14" s="78">
        <v>0.719212962962963</v>
      </c>
      <c r="F14" s="78">
        <v>0.7657407407407407</v>
      </c>
      <c r="G14" s="87">
        <v>3</v>
      </c>
      <c r="H14" s="78">
        <v>0.006944444444444444</v>
      </c>
      <c r="I14" s="80">
        <v>0.05</v>
      </c>
      <c r="J14" s="12">
        <v>13</v>
      </c>
      <c r="K14" s="81" t="str">
        <f t="shared" si="0"/>
        <v>+</v>
      </c>
      <c r="L14" s="82">
        <f t="shared" si="1"/>
        <v>0.046527777777777724</v>
      </c>
      <c r="M14" s="83">
        <v>0.006944444444444444</v>
      </c>
      <c r="N14" s="88">
        <v>3</v>
      </c>
      <c r="O14" s="83">
        <f t="shared" si="2"/>
        <v>0.010416666666666666</v>
      </c>
      <c r="P14" s="85">
        <f t="shared" si="3"/>
        <v>0.04999999999999994</v>
      </c>
    </row>
    <row r="15" spans="1:16" ht="12.75">
      <c r="A15" s="77">
        <v>117</v>
      </c>
      <c r="B15" s="75" t="s">
        <v>313</v>
      </c>
      <c r="C15" s="76" t="s">
        <v>314</v>
      </c>
      <c r="D15" s="77">
        <v>1987</v>
      </c>
      <c r="E15" s="78">
        <v>0.7465277777777778</v>
      </c>
      <c r="F15" s="78">
        <v>0.8127893518518517</v>
      </c>
      <c r="G15" s="79">
        <v>0</v>
      </c>
      <c r="H15" s="78">
        <v>0.006944444444444444</v>
      </c>
      <c r="I15" s="80">
        <v>0.05931712962962963</v>
      </c>
      <c r="J15" s="12">
        <v>14</v>
      </c>
      <c r="K15" s="81" t="str">
        <f t="shared" si="0"/>
        <v>+</v>
      </c>
      <c r="L15" s="82">
        <f t="shared" si="1"/>
        <v>0.06626157407407396</v>
      </c>
      <c r="M15" s="83">
        <v>0.006944444444444444</v>
      </c>
      <c r="N15" s="84">
        <v>0</v>
      </c>
      <c r="O15" s="83">
        <f t="shared" si="2"/>
        <v>0</v>
      </c>
      <c r="P15" s="85">
        <f t="shared" si="3"/>
        <v>0.05931712962962951</v>
      </c>
    </row>
    <row r="16" spans="1:16" ht="12.75">
      <c r="A16" s="36" t="s">
        <v>580</v>
      </c>
      <c r="B16" s="89" t="s">
        <v>583</v>
      </c>
      <c r="C16" s="86" t="s">
        <v>90</v>
      </c>
      <c r="D16" s="36">
        <v>1984</v>
      </c>
      <c r="E16" s="78">
        <v>0.7149305555555556</v>
      </c>
      <c r="F16" s="78">
        <v>0.789537037037037</v>
      </c>
      <c r="G16" s="87">
        <v>1</v>
      </c>
      <c r="H16" s="78">
        <v>0</v>
      </c>
      <c r="I16" s="80">
        <v>0.07807870370370369</v>
      </c>
      <c r="J16" s="12">
        <v>15</v>
      </c>
      <c r="K16" s="81" t="str">
        <f t="shared" si="0"/>
        <v>+</v>
      </c>
      <c r="L16" s="82">
        <f t="shared" si="1"/>
        <v>0.07460648148148141</v>
      </c>
      <c r="M16" s="83">
        <v>0</v>
      </c>
      <c r="N16" s="88">
        <v>1</v>
      </c>
      <c r="O16" s="83">
        <f t="shared" si="2"/>
        <v>0.003472222222222222</v>
      </c>
      <c r="P16" s="85">
        <f t="shared" si="3"/>
        <v>0.07807870370370364</v>
      </c>
    </row>
    <row r="17" spans="1:16" ht="12.75">
      <c r="A17" s="77">
        <v>187</v>
      </c>
      <c r="B17" s="75" t="s">
        <v>144</v>
      </c>
      <c r="C17" s="76" t="s">
        <v>63</v>
      </c>
      <c r="D17" s="77">
        <v>1982</v>
      </c>
      <c r="E17" s="78">
        <v>0.7309027777777778</v>
      </c>
      <c r="F17" s="78">
        <v>0.7939814814814815</v>
      </c>
      <c r="G17" s="79">
        <v>7</v>
      </c>
      <c r="H17" s="78">
        <v>0.006944444444444444</v>
      </c>
      <c r="I17" s="80">
        <v>0.08043981481481481</v>
      </c>
      <c r="J17" s="12">
        <v>16</v>
      </c>
      <c r="K17" s="81" t="str">
        <f t="shared" si="0"/>
        <v>+</v>
      </c>
      <c r="L17" s="82">
        <f t="shared" si="1"/>
        <v>0.06307870370370372</v>
      </c>
      <c r="M17" s="83">
        <v>0.006944444444444444</v>
      </c>
      <c r="N17" s="84">
        <v>7</v>
      </c>
      <c r="O17" s="83">
        <f t="shared" si="2"/>
        <v>0.024305555555555556</v>
      </c>
      <c r="P17" s="85">
        <f t="shared" si="3"/>
        <v>0.08043981481481483</v>
      </c>
    </row>
    <row r="18" spans="1:16" ht="13.5" thickBot="1">
      <c r="A18" s="92">
        <v>183</v>
      </c>
      <c r="B18" s="90" t="s">
        <v>429</v>
      </c>
      <c r="C18" s="91" t="s">
        <v>48</v>
      </c>
      <c r="D18" s="92">
        <v>1982</v>
      </c>
      <c r="E18" s="93">
        <v>0.7298611111111111</v>
      </c>
      <c r="F18" s="93">
        <v>0.7935185185185185</v>
      </c>
      <c r="G18" s="94">
        <v>7</v>
      </c>
      <c r="H18" s="93">
        <v>0.006944444444444444</v>
      </c>
      <c r="I18" s="95">
        <v>0.08101851851851852</v>
      </c>
      <c r="J18" s="102">
        <v>17</v>
      </c>
      <c r="K18" s="96" t="str">
        <f t="shared" si="0"/>
        <v>+</v>
      </c>
      <c r="L18" s="97">
        <f t="shared" si="1"/>
        <v>0.06365740740740744</v>
      </c>
      <c r="M18" s="98">
        <v>0.006944444444444444</v>
      </c>
      <c r="N18" s="99">
        <v>7</v>
      </c>
      <c r="O18" s="98">
        <f t="shared" si="2"/>
        <v>0.024305555555555556</v>
      </c>
      <c r="P18" s="100">
        <f t="shared" si="3"/>
        <v>0.08101851851851855</v>
      </c>
    </row>
  </sheetData>
  <sheetProtection/>
  <autoFilter ref="A1:P18">
    <sortState ref="A2:P18">
      <sortCondition sortBy="value" ref="P2:P18"/>
    </sortState>
  </autoFilter>
  <conditionalFormatting sqref="K2:K18">
    <cfRule type="cellIs" priority="4" dxfId="4" operator="equal" stopIfTrue="1">
      <formula>"+"</formula>
    </cfRule>
    <cfRule type="cellIs" priority="5" dxfId="3" operator="equal" stopIfTrue="1">
      <formula>"-"</formula>
    </cfRule>
  </conditionalFormatting>
  <conditionalFormatting sqref="J2:J1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9.00390625" defaultRowHeight="12.75"/>
  <cols>
    <col min="1" max="1" width="9.875" style="10" bestFit="1" customWidth="1"/>
    <col min="2" max="2" width="14.625" style="0" customWidth="1"/>
    <col min="3" max="3" width="14.375" style="0" customWidth="1"/>
    <col min="4" max="4" width="9.875" style="10" bestFit="1" customWidth="1"/>
    <col min="5" max="6" width="9.25390625" style="0" bestFit="1" customWidth="1"/>
    <col min="7" max="7" width="9.25390625" style="10" bestFit="1" customWidth="1"/>
    <col min="8" max="8" width="9.25390625" style="0" customWidth="1"/>
    <col min="9" max="9" width="10.625" style="0" customWidth="1"/>
    <col min="10" max="10" width="9.125" style="10" customWidth="1"/>
    <col min="11" max="11" width="2.875" style="10" customWidth="1"/>
    <col min="12" max="12" width="10.00390625" style="0" bestFit="1" customWidth="1"/>
    <col min="13" max="13" width="9.25390625" style="0" customWidth="1"/>
    <col min="14" max="14" width="9.25390625" style="10" bestFit="1" customWidth="1"/>
    <col min="15" max="15" width="9.125" style="10" customWidth="1"/>
    <col min="16" max="16" width="12.125" style="0" customWidth="1"/>
  </cols>
  <sheetData>
    <row r="1" spans="1:16" ht="39" thickBot="1">
      <c r="A1" s="103" t="s">
        <v>549</v>
      </c>
      <c r="B1" s="103" t="s">
        <v>1</v>
      </c>
      <c r="C1" s="103" t="s">
        <v>2</v>
      </c>
      <c r="D1" s="103" t="s">
        <v>570</v>
      </c>
      <c r="E1" s="104" t="s">
        <v>571</v>
      </c>
      <c r="F1" s="104" t="s">
        <v>572</v>
      </c>
      <c r="G1" s="104" t="s">
        <v>573</v>
      </c>
      <c r="H1" s="104" t="s">
        <v>574</v>
      </c>
      <c r="I1" s="104" t="s">
        <v>575</v>
      </c>
      <c r="J1" s="104" t="s">
        <v>128</v>
      </c>
      <c r="K1" s="104"/>
      <c r="L1" s="105" t="s">
        <v>576</v>
      </c>
      <c r="M1" s="106" t="s">
        <v>577</v>
      </c>
      <c r="N1" s="105" t="s">
        <v>573</v>
      </c>
      <c r="O1" s="106" t="s">
        <v>578</v>
      </c>
      <c r="P1" s="107" t="s">
        <v>579</v>
      </c>
    </row>
    <row r="2" spans="1:16" ht="12.75">
      <c r="A2" s="131" t="s">
        <v>373</v>
      </c>
      <c r="B2" s="108" t="s">
        <v>374</v>
      </c>
      <c r="C2" s="108" t="s">
        <v>208</v>
      </c>
      <c r="D2" s="109">
        <v>1987</v>
      </c>
      <c r="E2" s="110">
        <v>0.76875</v>
      </c>
      <c r="F2" s="110">
        <v>0.811111111111111</v>
      </c>
      <c r="G2" s="111">
        <v>0</v>
      </c>
      <c r="H2" s="110">
        <v>0</v>
      </c>
      <c r="I2" s="112">
        <v>0.042361111111111106</v>
      </c>
      <c r="J2" s="101">
        <v>1</v>
      </c>
      <c r="K2" s="70" t="str">
        <f aca="true" t="shared" si="0" ref="K2:K9">IF(ABS(I2-P2)&lt;=0.000000000000001,"+","-")</f>
        <v>+</v>
      </c>
      <c r="L2" s="71">
        <f aca="true" t="shared" si="1" ref="L2:L9">F2-E2</f>
        <v>0.04236111111111096</v>
      </c>
      <c r="M2" s="113">
        <v>0</v>
      </c>
      <c r="N2" s="114">
        <v>0</v>
      </c>
      <c r="O2" s="113">
        <f aca="true" t="shared" si="2" ref="O2:O9">5*N2/1440</f>
        <v>0</v>
      </c>
      <c r="P2" s="74">
        <f aca="true" t="shared" si="3" ref="P2:P9">L2-M2+O2</f>
        <v>0.04236111111111096</v>
      </c>
    </row>
    <row r="3" spans="1:16" ht="12.75">
      <c r="A3" s="132" t="s">
        <v>333</v>
      </c>
      <c r="B3" s="115" t="s">
        <v>334</v>
      </c>
      <c r="C3" s="115" t="s">
        <v>335</v>
      </c>
      <c r="D3" s="116">
        <v>1983</v>
      </c>
      <c r="E3" s="117">
        <v>0.7326388888888888</v>
      </c>
      <c r="F3" s="117">
        <v>0.7841087962962963</v>
      </c>
      <c r="G3" s="118">
        <v>0</v>
      </c>
      <c r="H3" s="117">
        <v>0.006944444444444444</v>
      </c>
      <c r="I3" s="119">
        <v>0.04452546296296297</v>
      </c>
      <c r="J3" s="12">
        <v>2</v>
      </c>
      <c r="K3" s="81" t="str">
        <f t="shared" si="0"/>
        <v>+</v>
      </c>
      <c r="L3" s="82">
        <f t="shared" si="1"/>
        <v>0.05146990740740742</v>
      </c>
      <c r="M3" s="120">
        <v>0.006944444444444444</v>
      </c>
      <c r="N3" s="121">
        <v>0</v>
      </c>
      <c r="O3" s="120">
        <f t="shared" si="2"/>
        <v>0</v>
      </c>
      <c r="P3" s="122">
        <f t="shared" si="3"/>
        <v>0.044525462962962975</v>
      </c>
    </row>
    <row r="4" spans="1:16" ht="12.75">
      <c r="A4" s="132" t="s">
        <v>263</v>
      </c>
      <c r="B4" s="115" t="s">
        <v>264</v>
      </c>
      <c r="C4" s="115" t="s">
        <v>265</v>
      </c>
      <c r="D4" s="116">
        <v>1983</v>
      </c>
      <c r="E4" s="117">
        <v>0.7128472222222223</v>
      </c>
      <c r="F4" s="117">
        <v>0.7619675925925926</v>
      </c>
      <c r="G4" s="118">
        <v>0</v>
      </c>
      <c r="H4" s="117">
        <v>0</v>
      </c>
      <c r="I4" s="119">
        <v>0.04912037037037037</v>
      </c>
      <c r="J4" s="12">
        <v>3</v>
      </c>
      <c r="K4" s="81" t="str">
        <f t="shared" si="0"/>
        <v>+</v>
      </c>
      <c r="L4" s="82">
        <f t="shared" si="1"/>
        <v>0.049120370370370314</v>
      </c>
      <c r="M4" s="120">
        <v>0</v>
      </c>
      <c r="N4" s="121">
        <v>0</v>
      </c>
      <c r="O4" s="120">
        <f t="shared" si="2"/>
        <v>0</v>
      </c>
      <c r="P4" s="122">
        <f t="shared" si="3"/>
        <v>0.049120370370370314</v>
      </c>
    </row>
    <row r="5" spans="1:16" ht="12.75">
      <c r="A5" s="132" t="s">
        <v>247</v>
      </c>
      <c r="B5" s="115" t="s">
        <v>248</v>
      </c>
      <c r="C5" s="115" t="s">
        <v>218</v>
      </c>
      <c r="D5" s="116">
        <v>1981</v>
      </c>
      <c r="E5" s="117">
        <v>0.7340277777777778</v>
      </c>
      <c r="F5" s="117">
        <v>0.7911689814814814</v>
      </c>
      <c r="G5" s="118">
        <v>0</v>
      </c>
      <c r="H5" s="117">
        <v>0.006944444444444444</v>
      </c>
      <c r="I5" s="119">
        <v>0.05019675925925926</v>
      </c>
      <c r="J5" s="12">
        <v>4</v>
      </c>
      <c r="K5" s="81" t="str">
        <f t="shared" si="0"/>
        <v>+</v>
      </c>
      <c r="L5" s="82">
        <f t="shared" si="1"/>
        <v>0.05714120370370357</v>
      </c>
      <c r="M5" s="120">
        <v>0.006944444444444444</v>
      </c>
      <c r="N5" s="121">
        <v>0</v>
      </c>
      <c r="O5" s="120">
        <f t="shared" si="2"/>
        <v>0</v>
      </c>
      <c r="P5" s="122">
        <f t="shared" si="3"/>
        <v>0.05019675925925912</v>
      </c>
    </row>
    <row r="6" spans="1:16" ht="12.75">
      <c r="A6" s="36" t="s">
        <v>580</v>
      </c>
      <c r="B6" s="89" t="s">
        <v>584</v>
      </c>
      <c r="C6" s="89" t="s">
        <v>585</v>
      </c>
      <c r="D6" s="116">
        <v>1988</v>
      </c>
      <c r="E6" s="117">
        <v>0.7184027777777778</v>
      </c>
      <c r="F6" s="117">
        <v>0.7835300925925925</v>
      </c>
      <c r="G6" s="118">
        <v>0</v>
      </c>
      <c r="H6" s="117">
        <v>0.006944444444444444</v>
      </c>
      <c r="I6" s="119">
        <v>0.05818287037037037</v>
      </c>
      <c r="J6" s="12">
        <v>5</v>
      </c>
      <c r="K6" s="81" t="str">
        <f t="shared" si="0"/>
        <v>+</v>
      </c>
      <c r="L6" s="82">
        <f t="shared" si="1"/>
        <v>0.06512731481481471</v>
      </c>
      <c r="M6" s="120">
        <v>0.006944444444444444</v>
      </c>
      <c r="N6" s="121">
        <v>0</v>
      </c>
      <c r="O6" s="120">
        <f t="shared" si="2"/>
        <v>0</v>
      </c>
      <c r="P6" s="122">
        <f t="shared" si="3"/>
        <v>0.05818287037037026</v>
      </c>
    </row>
    <row r="7" spans="1:16" ht="12.75">
      <c r="A7" s="36" t="s">
        <v>580</v>
      </c>
      <c r="B7" s="115" t="s">
        <v>586</v>
      </c>
      <c r="C7" s="115" t="s">
        <v>265</v>
      </c>
      <c r="D7" s="116">
        <v>1982</v>
      </c>
      <c r="E7" s="117">
        <v>0.7399305555555555</v>
      </c>
      <c r="F7" s="117">
        <v>0.810324074074074</v>
      </c>
      <c r="G7" s="118">
        <v>0</v>
      </c>
      <c r="H7" s="117">
        <v>0</v>
      </c>
      <c r="I7" s="119">
        <v>0.0669212962962963</v>
      </c>
      <c r="J7" s="12">
        <v>6</v>
      </c>
      <c r="K7" s="81" t="str">
        <f t="shared" si="0"/>
        <v>-</v>
      </c>
      <c r="L7" s="82">
        <f t="shared" si="1"/>
        <v>0.0703935185185185</v>
      </c>
      <c r="M7" s="120">
        <v>0</v>
      </c>
      <c r="N7" s="121">
        <v>0</v>
      </c>
      <c r="O7" s="120">
        <f t="shared" si="2"/>
        <v>0</v>
      </c>
      <c r="P7" s="122">
        <f t="shared" si="3"/>
        <v>0.0703935185185185</v>
      </c>
    </row>
    <row r="8" spans="1:16" ht="12.75">
      <c r="A8" s="132" t="s">
        <v>256</v>
      </c>
      <c r="B8" s="115" t="s">
        <v>257</v>
      </c>
      <c r="C8" s="115" t="s">
        <v>258</v>
      </c>
      <c r="D8" s="116">
        <v>1981</v>
      </c>
      <c r="E8" s="117">
        <v>0.7118055555555555</v>
      </c>
      <c r="F8" s="117">
        <v>0.7800694444444445</v>
      </c>
      <c r="G8" s="118">
        <v>4</v>
      </c>
      <c r="H8" s="117">
        <v>0</v>
      </c>
      <c r="I8" s="119">
        <v>0.08215277777777778</v>
      </c>
      <c r="J8" s="12">
        <v>7</v>
      </c>
      <c r="K8" s="81" t="str">
        <f t="shared" si="0"/>
        <v>+</v>
      </c>
      <c r="L8" s="82">
        <f t="shared" si="1"/>
        <v>0.06826388888888901</v>
      </c>
      <c r="M8" s="120">
        <v>0</v>
      </c>
      <c r="N8" s="121">
        <v>4</v>
      </c>
      <c r="O8" s="120">
        <f t="shared" si="2"/>
        <v>0.013888888888888888</v>
      </c>
      <c r="P8" s="122">
        <f t="shared" si="3"/>
        <v>0.08215277777777791</v>
      </c>
    </row>
    <row r="9" spans="1:16" ht="13.5" thickBot="1">
      <c r="A9" s="133" t="s">
        <v>251</v>
      </c>
      <c r="B9" s="123" t="s">
        <v>252</v>
      </c>
      <c r="C9" s="123" t="s">
        <v>253</v>
      </c>
      <c r="D9" s="124">
        <v>1984</v>
      </c>
      <c r="E9" s="125">
        <v>0.7243055555555555</v>
      </c>
      <c r="F9" s="125">
        <v>0.8068518518518518</v>
      </c>
      <c r="G9" s="126">
        <v>1</v>
      </c>
      <c r="H9" s="125">
        <v>0</v>
      </c>
      <c r="I9" s="127">
        <v>0.08601851851851851</v>
      </c>
      <c r="J9" s="102">
        <v>8</v>
      </c>
      <c r="K9" s="96" t="str">
        <f t="shared" si="0"/>
        <v>+</v>
      </c>
      <c r="L9" s="97">
        <f t="shared" si="1"/>
        <v>0.08254629629629628</v>
      </c>
      <c r="M9" s="128">
        <v>0</v>
      </c>
      <c r="N9" s="129">
        <v>1</v>
      </c>
      <c r="O9" s="128">
        <f t="shared" si="2"/>
        <v>0.003472222222222222</v>
      </c>
      <c r="P9" s="130">
        <f t="shared" si="3"/>
        <v>0.08601851851851851</v>
      </c>
    </row>
  </sheetData>
  <sheetProtection/>
  <autoFilter ref="A1:P1"/>
  <conditionalFormatting sqref="K2:K9">
    <cfRule type="cellIs" priority="1" dxfId="53" operator="equal" stopIfTrue="1">
      <formula>"+"</formula>
    </cfRule>
    <cfRule type="cellIs" priority="2" dxfId="2" operator="equal" stopIfTrue="1">
      <formula>"-"</formula>
    </cfRule>
  </conditionalFormatting>
  <conditionalFormatting sqref="J2:J9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"/>
    </sheetView>
  </sheetViews>
  <sheetFormatPr defaultColWidth="9.00390625" defaultRowHeight="12.75"/>
  <cols>
    <col min="1" max="1" width="9.875" style="10" bestFit="1" customWidth="1"/>
    <col min="2" max="2" width="14.625" style="0" customWidth="1"/>
    <col min="3" max="3" width="14.375" style="0" customWidth="1"/>
    <col min="4" max="4" width="9.875" style="10" bestFit="1" customWidth="1"/>
    <col min="5" max="6" width="9.25390625" style="0" bestFit="1" customWidth="1"/>
    <col min="7" max="7" width="9.25390625" style="10" bestFit="1" customWidth="1"/>
    <col min="8" max="8" width="9.25390625" style="0" customWidth="1"/>
    <col min="9" max="9" width="10.625" style="0" customWidth="1"/>
    <col min="10" max="10" width="9.125" style="10" customWidth="1"/>
    <col min="11" max="11" width="2.875" style="10" customWidth="1"/>
    <col min="12" max="12" width="10.00390625" style="0" bestFit="1" customWidth="1"/>
    <col min="13" max="13" width="9.25390625" style="0" customWidth="1"/>
    <col min="14" max="14" width="9.25390625" style="10" bestFit="1" customWidth="1"/>
    <col min="15" max="15" width="9.125" style="10" customWidth="1"/>
    <col min="16" max="16" width="12.125" style="0" customWidth="1"/>
  </cols>
  <sheetData>
    <row r="1" spans="1:16" ht="39" thickBot="1">
      <c r="A1" s="103" t="s">
        <v>549</v>
      </c>
      <c r="B1" s="103" t="s">
        <v>1</v>
      </c>
      <c r="C1" s="103" t="s">
        <v>2</v>
      </c>
      <c r="D1" s="103" t="s">
        <v>570</v>
      </c>
      <c r="E1" s="104" t="s">
        <v>571</v>
      </c>
      <c r="F1" s="104" t="s">
        <v>572</v>
      </c>
      <c r="G1" s="104" t="s">
        <v>573</v>
      </c>
      <c r="H1" s="104" t="s">
        <v>574</v>
      </c>
      <c r="I1" s="104" t="s">
        <v>575</v>
      </c>
      <c r="J1" s="104" t="s">
        <v>128</v>
      </c>
      <c r="K1" s="104"/>
      <c r="L1" s="105" t="s">
        <v>576</v>
      </c>
      <c r="M1" s="106" t="s">
        <v>577</v>
      </c>
      <c r="N1" s="105" t="s">
        <v>573</v>
      </c>
      <c r="O1" s="106" t="s">
        <v>578</v>
      </c>
      <c r="P1" s="107" t="s">
        <v>579</v>
      </c>
    </row>
    <row r="2" spans="1:16" ht="12.75">
      <c r="A2" s="131" t="s">
        <v>83</v>
      </c>
      <c r="B2" s="108" t="s">
        <v>84</v>
      </c>
      <c r="C2" s="108" t="s">
        <v>85</v>
      </c>
      <c r="D2" s="109">
        <v>1966</v>
      </c>
      <c r="E2" s="110">
        <v>0.7427083333333333</v>
      </c>
      <c r="F2" s="110">
        <v>0.7734606481481481</v>
      </c>
      <c r="G2" s="111">
        <v>0</v>
      </c>
      <c r="H2" s="110">
        <v>0.006944444444444444</v>
      </c>
      <c r="I2" s="112">
        <v>0.023807870370370368</v>
      </c>
      <c r="J2" s="101">
        <v>1</v>
      </c>
      <c r="K2" s="70" t="str">
        <f>IF(ABS(I2-P2)&lt;=0.000000000000001,"+","-")</f>
        <v>+</v>
      </c>
      <c r="L2" s="71">
        <f>F2-E2</f>
        <v>0.030752314814814774</v>
      </c>
      <c r="M2" s="113">
        <v>0.006944444444444444</v>
      </c>
      <c r="N2" s="114">
        <v>0</v>
      </c>
      <c r="O2" s="113">
        <f>5*N2/1440</f>
        <v>0</v>
      </c>
      <c r="P2" s="74">
        <f>L2-M2+O2</f>
        <v>0.02380787037037033</v>
      </c>
    </row>
    <row r="3" spans="1:16" ht="12.75">
      <c r="A3" s="132" t="s">
        <v>166</v>
      </c>
      <c r="B3" s="115" t="s">
        <v>167</v>
      </c>
      <c r="C3" s="115" t="s">
        <v>168</v>
      </c>
      <c r="D3" s="116">
        <v>1996</v>
      </c>
      <c r="E3" s="117">
        <v>0.720138888888889</v>
      </c>
      <c r="F3" s="117">
        <v>0.763912037037037</v>
      </c>
      <c r="G3" s="118">
        <v>1</v>
      </c>
      <c r="H3" s="117">
        <v>0.006944444444444444</v>
      </c>
      <c r="I3" s="119">
        <v>0.04030092592592593</v>
      </c>
      <c r="J3" s="12">
        <v>2</v>
      </c>
      <c r="K3" s="81" t="str">
        <f>IF(ABS(I3-P3)&lt;=0.000000000000001,"+","-")</f>
        <v>+</v>
      </c>
      <c r="L3" s="82">
        <f>F3-E3</f>
        <v>0.04377314814814803</v>
      </c>
      <c r="M3" s="120">
        <v>0.006944444444444444</v>
      </c>
      <c r="N3" s="121">
        <v>1</v>
      </c>
      <c r="O3" s="120">
        <f>5*N3/1440</f>
        <v>0.003472222222222222</v>
      </c>
      <c r="P3" s="122">
        <f>L3-M3+O3</f>
        <v>0.04030092592592581</v>
      </c>
    </row>
    <row r="4" spans="1:16" ht="13.5" thickBot="1">
      <c r="A4" s="38" t="s">
        <v>580</v>
      </c>
      <c r="B4" s="174" t="s">
        <v>587</v>
      </c>
      <c r="C4" s="174" t="s">
        <v>588</v>
      </c>
      <c r="D4" s="124">
        <v>1969</v>
      </c>
      <c r="E4" s="125">
        <v>0.7166666666666667</v>
      </c>
      <c r="F4" s="125">
        <v>0.7643981481481482</v>
      </c>
      <c r="G4" s="126">
        <v>0</v>
      </c>
      <c r="H4" s="125">
        <v>0.006944444444444444</v>
      </c>
      <c r="I4" s="127">
        <v>0.04078703703703704</v>
      </c>
      <c r="J4" s="12">
        <v>3</v>
      </c>
      <c r="K4" s="96" t="str">
        <f>IF(ABS(I4-P4)&lt;=0.000000000000001,"+","-")</f>
        <v>+</v>
      </c>
      <c r="L4" s="97">
        <f>F4-E4</f>
        <v>0.04773148148148154</v>
      </c>
      <c r="M4" s="128">
        <v>0.006944444444444444</v>
      </c>
      <c r="N4" s="129">
        <v>0</v>
      </c>
      <c r="O4" s="128">
        <f>5*N4/1440</f>
        <v>0</v>
      </c>
      <c r="P4" s="130">
        <f>L4-M4+O4</f>
        <v>0.040787037037037094</v>
      </c>
    </row>
    <row r="6" ht="13.5" thickBot="1"/>
    <row r="7" spans="1:16" ht="12.75">
      <c r="A7" s="136" t="s">
        <v>360</v>
      </c>
      <c r="B7" s="108" t="s">
        <v>361</v>
      </c>
      <c r="C7" s="108" t="s">
        <v>362</v>
      </c>
      <c r="D7" s="109">
        <v>1972</v>
      </c>
      <c r="E7" s="110">
        <v>0.7475694444444444</v>
      </c>
      <c r="F7" s="110">
        <v>0.8195601851851851</v>
      </c>
      <c r="G7" s="111">
        <v>0</v>
      </c>
      <c r="H7" s="110">
        <v>0</v>
      </c>
      <c r="I7" s="112">
        <v>0.07199074074074074</v>
      </c>
      <c r="J7" s="101">
        <v>1</v>
      </c>
      <c r="K7" s="70" t="str">
        <f>IF(ABS(I7-P7)&lt;=0.000000000000001,"+","-")</f>
        <v>+</v>
      </c>
      <c r="L7" s="71">
        <f>F7-E7</f>
        <v>0.07199074074074074</v>
      </c>
      <c r="M7" s="113">
        <v>0</v>
      </c>
      <c r="N7" s="114">
        <v>0</v>
      </c>
      <c r="O7" s="113">
        <f>5*N7/1440</f>
        <v>0</v>
      </c>
      <c r="P7" s="74">
        <f>L7-M7+O7</f>
        <v>0.07199074074074074</v>
      </c>
    </row>
    <row r="8" spans="1:16" ht="12.75">
      <c r="A8" s="134" t="s">
        <v>225</v>
      </c>
      <c r="B8" s="115" t="s">
        <v>226</v>
      </c>
      <c r="C8" s="115" t="s">
        <v>227</v>
      </c>
      <c r="D8" s="116">
        <v>1983</v>
      </c>
      <c r="E8" s="117">
        <v>0.7454861111111111</v>
      </c>
      <c r="F8" s="117">
        <v>0.7964930555555556</v>
      </c>
      <c r="G8" s="118">
        <v>1</v>
      </c>
      <c r="H8" s="117">
        <v>0.006944444444444444</v>
      </c>
      <c r="I8" s="119">
        <v>0.04753472222222222</v>
      </c>
      <c r="J8" s="116" t="s">
        <v>589</v>
      </c>
      <c r="K8" s="81" t="str">
        <f>IF(ABS(I8-P8)&lt;=0.000000000000001,"+","-")</f>
        <v>+</v>
      </c>
      <c r="L8" s="82">
        <f>F8-E8</f>
        <v>0.051006944444444535</v>
      </c>
      <c r="M8" s="120">
        <v>0.006944444444444444</v>
      </c>
      <c r="N8" s="121">
        <v>1</v>
      </c>
      <c r="O8" s="120">
        <f>5*N8/1440</f>
        <v>0.003472222222222222</v>
      </c>
      <c r="P8" s="122">
        <f>L8-M8+O8</f>
        <v>0.04753472222222231</v>
      </c>
    </row>
    <row r="9" spans="1:16" ht="13.5" thickBot="1">
      <c r="A9" s="135" t="s">
        <v>580</v>
      </c>
      <c r="B9" s="123" t="s">
        <v>590</v>
      </c>
      <c r="C9" s="123" t="s">
        <v>278</v>
      </c>
      <c r="D9" s="124">
        <v>1986</v>
      </c>
      <c r="E9" s="125">
        <v>0.7451388888888889</v>
      </c>
      <c r="F9" s="125">
        <v>0.8025578703703703</v>
      </c>
      <c r="G9" s="126">
        <v>0</v>
      </c>
      <c r="H9" s="125">
        <v>0</v>
      </c>
      <c r="I9" s="127">
        <v>0.05741898148148148</v>
      </c>
      <c r="J9" s="124" t="s">
        <v>589</v>
      </c>
      <c r="K9" s="96" t="str">
        <f>IF(ABS(I9-P9)&lt;=0.000000000000001,"+","-")</f>
        <v>+</v>
      </c>
      <c r="L9" s="97">
        <f>F9-E9</f>
        <v>0.05741898148148139</v>
      </c>
      <c r="M9" s="128">
        <v>0</v>
      </c>
      <c r="N9" s="129">
        <v>0</v>
      </c>
      <c r="O9" s="128">
        <f>5*N9/1440</f>
        <v>0</v>
      </c>
      <c r="P9" s="130">
        <f>L9-M9+O9</f>
        <v>0.05741898148148139</v>
      </c>
    </row>
    <row r="14" ht="13.5" thickBot="1"/>
    <row r="15" spans="1:16" ht="39" thickBot="1">
      <c r="A15" s="103" t="s">
        <v>549</v>
      </c>
      <c r="B15" s="103" t="s">
        <v>1</v>
      </c>
      <c r="C15" s="103" t="s">
        <v>2</v>
      </c>
      <c r="D15" s="103" t="s">
        <v>570</v>
      </c>
      <c r="E15" s="104" t="s">
        <v>571</v>
      </c>
      <c r="F15" s="104" t="s">
        <v>572</v>
      </c>
      <c r="G15" s="104" t="s">
        <v>573</v>
      </c>
      <c r="H15" s="104" t="s">
        <v>574</v>
      </c>
      <c r="I15" s="104" t="s">
        <v>575</v>
      </c>
      <c r="J15" s="104" t="s">
        <v>128</v>
      </c>
      <c r="K15" s="104"/>
      <c r="L15" s="105" t="s">
        <v>576</v>
      </c>
      <c r="M15" s="106" t="s">
        <v>577</v>
      </c>
      <c r="N15" s="105" t="s">
        <v>573</v>
      </c>
      <c r="O15" s="106" t="s">
        <v>578</v>
      </c>
      <c r="P15" s="107" t="s">
        <v>579</v>
      </c>
    </row>
    <row r="16" spans="1:16" ht="13.5" thickBot="1">
      <c r="A16" s="175" t="s">
        <v>111</v>
      </c>
      <c r="B16" s="137" t="s">
        <v>112</v>
      </c>
      <c r="C16" s="137" t="s">
        <v>113</v>
      </c>
      <c r="D16" s="138"/>
      <c r="E16" s="139">
        <v>0.7885416666666667</v>
      </c>
      <c r="F16" s="139">
        <v>0.811111111111111</v>
      </c>
      <c r="G16" s="140">
        <v>1</v>
      </c>
      <c r="H16" s="139">
        <v>0</v>
      </c>
      <c r="I16" s="141">
        <v>0.026041666666666668</v>
      </c>
      <c r="J16" s="176">
        <v>1</v>
      </c>
      <c r="K16" s="142" t="str">
        <f>IF(ABS(I16-P16)&lt;=0.000000000000001,"+","-")</f>
        <v>+</v>
      </c>
      <c r="L16" s="143">
        <f>F16-E16</f>
        <v>0.02256944444444431</v>
      </c>
      <c r="M16" s="144">
        <v>0</v>
      </c>
      <c r="N16" s="145">
        <v>1</v>
      </c>
      <c r="O16" s="144">
        <f>5*N16/1440</f>
        <v>0.003472222222222222</v>
      </c>
      <c r="P16" s="146">
        <f>L16-M16+O16</f>
        <v>0.026041666666666533</v>
      </c>
    </row>
    <row r="17" ht="13.5" thickBot="1"/>
    <row r="18" spans="1:16" ht="13.5" thickBot="1">
      <c r="A18" s="175" t="s">
        <v>216</v>
      </c>
      <c r="B18" s="137" t="s">
        <v>217</v>
      </c>
      <c r="C18" s="137" t="s">
        <v>218</v>
      </c>
      <c r="D18" s="138"/>
      <c r="E18" s="139">
        <v>0.7921296296296297</v>
      </c>
      <c r="F18" s="139">
        <v>0.8190972222222223</v>
      </c>
      <c r="G18" s="140">
        <v>0</v>
      </c>
      <c r="H18" s="139">
        <v>0.003472222222222222</v>
      </c>
      <c r="I18" s="141">
        <v>0.02349537037037037</v>
      </c>
      <c r="J18" s="176">
        <v>1</v>
      </c>
      <c r="K18" s="142" t="str">
        <f>IF(ABS(I18-P18)&lt;=0.000000000000001,"+","-")</f>
        <v>+</v>
      </c>
      <c r="L18" s="143">
        <f>F18-E18</f>
        <v>0.026967592592592515</v>
      </c>
      <c r="M18" s="144">
        <v>0.003472222222222222</v>
      </c>
      <c r="N18" s="145">
        <v>0</v>
      </c>
      <c r="O18" s="144">
        <f>5*N18/1440</f>
        <v>0</v>
      </c>
      <c r="P18" s="146">
        <f>L18-M18+O18</f>
        <v>0.02349537037037029</v>
      </c>
    </row>
  </sheetData>
  <sheetProtection/>
  <autoFilter ref="A1:P1"/>
  <conditionalFormatting sqref="K16 K18 K7:K9 K2:K4">
    <cfRule type="cellIs" priority="1" dxfId="53" operator="equal" stopIfTrue="1">
      <formula>"+"</formula>
    </cfRule>
    <cfRule type="cellIs" priority="2" dxfId="2" operator="equal" stopIfTrue="1">
      <formula>"-"</formula>
    </cfRule>
  </conditionalFormatting>
  <conditionalFormatting sqref="J2:J4 J7 J16 J18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2.875" style="0" bestFit="1" customWidth="1"/>
    <col min="7" max="7" width="10.625" style="0" bestFit="1" customWidth="1"/>
    <col min="8" max="8" width="9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5.5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">
        <v>147</v>
      </c>
      <c r="B2" s="3" t="s">
        <v>145</v>
      </c>
      <c r="C2" s="3" t="s">
        <v>146</v>
      </c>
      <c r="D2" s="4" t="s">
        <v>131</v>
      </c>
      <c r="E2" s="9" t="s">
        <v>32</v>
      </c>
      <c r="F2" s="4" t="s">
        <v>33</v>
      </c>
      <c r="G2" s="4" t="s">
        <v>29</v>
      </c>
      <c r="H2" s="4" t="s">
        <v>24</v>
      </c>
      <c r="I2" s="5"/>
      <c r="J2" s="5"/>
      <c r="K2" s="5"/>
      <c r="L2" s="5"/>
      <c r="M2" s="5"/>
      <c r="N2" s="5"/>
      <c r="O2" s="5"/>
      <c r="P2" s="5"/>
      <c r="Q2" s="5"/>
      <c r="R2" s="2"/>
      <c r="S2" s="5"/>
      <c r="T2" s="5"/>
      <c r="U2" s="5"/>
      <c r="V2" s="5"/>
      <c r="W2" s="11">
        <f aca="true" t="shared" si="0" ref="W2:W19">SUM(I2:V2)</f>
        <v>0</v>
      </c>
      <c r="X2" s="1">
        <f aca="true" t="shared" si="1" ref="X2:X19">C2-B2</f>
        <v>0.0022453703703703143</v>
      </c>
      <c r="Y2" s="1">
        <f aca="true" t="shared" si="2" ref="Y2:Y19">X2+TIME(,,W2)</f>
        <v>0.0022453703703703143</v>
      </c>
      <c r="Z2" s="14" t="s">
        <v>177</v>
      </c>
    </row>
    <row r="3" spans="1:26" ht="12.75">
      <c r="A3" s="2">
        <v>196</v>
      </c>
      <c r="B3" s="3" t="s">
        <v>169</v>
      </c>
      <c r="C3" s="3" t="s">
        <v>170</v>
      </c>
      <c r="D3" s="4" t="s">
        <v>131</v>
      </c>
      <c r="E3" s="9" t="s">
        <v>57</v>
      </c>
      <c r="F3" s="4" t="s">
        <v>44</v>
      </c>
      <c r="G3" s="4" t="s">
        <v>58</v>
      </c>
      <c r="H3" s="4" t="s">
        <v>24</v>
      </c>
      <c r="I3" s="2">
        <v>5</v>
      </c>
      <c r="J3" s="5"/>
      <c r="K3" s="5"/>
      <c r="L3" s="5"/>
      <c r="M3" s="5"/>
      <c r="N3" s="5"/>
      <c r="O3" s="5"/>
      <c r="P3" s="5"/>
      <c r="Q3" s="5"/>
      <c r="R3" s="2">
        <v>5</v>
      </c>
      <c r="S3" s="5">
        <v>5</v>
      </c>
      <c r="T3" s="5"/>
      <c r="U3" s="5"/>
      <c r="V3" s="5">
        <v>5</v>
      </c>
      <c r="W3" s="11">
        <f t="shared" si="0"/>
        <v>20</v>
      </c>
      <c r="X3" s="1">
        <f t="shared" si="1"/>
        <v>0.0020138888888889817</v>
      </c>
      <c r="Y3" s="1">
        <f t="shared" si="2"/>
        <v>0.002245370370370463</v>
      </c>
      <c r="Z3" s="14" t="s">
        <v>177</v>
      </c>
    </row>
    <row r="4" spans="1:26" ht="12.75">
      <c r="A4" s="2">
        <v>164</v>
      </c>
      <c r="B4" s="3" t="s">
        <v>155</v>
      </c>
      <c r="C4" s="3" t="s">
        <v>156</v>
      </c>
      <c r="D4" s="4" t="s">
        <v>131</v>
      </c>
      <c r="E4" s="9" t="s">
        <v>52</v>
      </c>
      <c r="F4" s="4" t="s">
        <v>53</v>
      </c>
      <c r="G4" s="4" t="s">
        <v>54</v>
      </c>
      <c r="H4" s="4" t="s">
        <v>24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>
        <v>5</v>
      </c>
      <c r="W4" s="11">
        <f t="shared" si="0"/>
        <v>5</v>
      </c>
      <c r="X4" s="1">
        <f t="shared" si="1"/>
        <v>0.0022106481481481977</v>
      </c>
      <c r="Y4" s="1">
        <f t="shared" si="2"/>
        <v>0.002268518518518568</v>
      </c>
      <c r="Z4" s="12">
        <v>3</v>
      </c>
    </row>
    <row r="5" spans="1:26" ht="12.75">
      <c r="A5" s="2">
        <v>162</v>
      </c>
      <c r="B5" s="3" t="s">
        <v>153</v>
      </c>
      <c r="C5" s="3" t="s">
        <v>154</v>
      </c>
      <c r="D5" s="4" t="s">
        <v>131</v>
      </c>
      <c r="E5" s="9" t="s">
        <v>66</v>
      </c>
      <c r="F5" s="4" t="s">
        <v>67</v>
      </c>
      <c r="G5" s="4" t="s">
        <v>54</v>
      </c>
      <c r="H5" s="4" t="s">
        <v>24</v>
      </c>
      <c r="I5" s="5"/>
      <c r="J5" s="5"/>
      <c r="K5" s="5">
        <v>5</v>
      </c>
      <c r="L5" s="5">
        <v>5</v>
      </c>
      <c r="M5" s="5">
        <v>5</v>
      </c>
      <c r="N5" s="5"/>
      <c r="O5" s="5"/>
      <c r="P5" s="5"/>
      <c r="Q5" s="5"/>
      <c r="R5" s="5"/>
      <c r="S5" s="5">
        <v>5</v>
      </c>
      <c r="T5" s="5"/>
      <c r="U5" s="5"/>
      <c r="V5" s="5">
        <v>5</v>
      </c>
      <c r="W5" s="11">
        <f t="shared" si="0"/>
        <v>25</v>
      </c>
      <c r="X5" s="1">
        <f t="shared" si="1"/>
        <v>0.0020370370370370594</v>
      </c>
      <c r="Y5" s="1">
        <f t="shared" si="2"/>
        <v>0.0023263888888889112</v>
      </c>
      <c r="Z5" s="12">
        <v>4</v>
      </c>
    </row>
    <row r="6" spans="1:26" ht="12.75">
      <c r="A6" s="2">
        <v>156</v>
      </c>
      <c r="B6" s="3" t="s">
        <v>151</v>
      </c>
      <c r="C6" s="3" t="s">
        <v>152</v>
      </c>
      <c r="D6" s="4" t="s">
        <v>131</v>
      </c>
      <c r="E6" s="9" t="s">
        <v>52</v>
      </c>
      <c r="F6" s="4" t="s">
        <v>53</v>
      </c>
      <c r="G6" s="4" t="s">
        <v>54</v>
      </c>
      <c r="H6" s="4" t="s">
        <v>24</v>
      </c>
      <c r="I6" s="5"/>
      <c r="J6" s="5"/>
      <c r="K6" s="5"/>
      <c r="L6" s="5"/>
      <c r="M6" s="5"/>
      <c r="N6" s="5"/>
      <c r="O6" s="5"/>
      <c r="P6" s="5">
        <v>5</v>
      </c>
      <c r="Q6" s="5"/>
      <c r="R6" s="5"/>
      <c r="S6" s="5"/>
      <c r="T6" s="5"/>
      <c r="U6" s="5"/>
      <c r="V6" s="2">
        <v>5</v>
      </c>
      <c r="W6" s="11">
        <f t="shared" si="0"/>
        <v>10</v>
      </c>
      <c r="X6" s="1">
        <f t="shared" si="1"/>
        <v>0.002280092592592542</v>
      </c>
      <c r="Y6" s="1">
        <f t="shared" si="2"/>
        <v>0.002395833333333283</v>
      </c>
      <c r="Z6" s="12"/>
    </row>
    <row r="7" spans="1:26" ht="12.75">
      <c r="A7" s="2">
        <v>149</v>
      </c>
      <c r="B7" s="3" t="s">
        <v>149</v>
      </c>
      <c r="C7" s="3" t="s">
        <v>150</v>
      </c>
      <c r="D7" s="4" t="s">
        <v>131</v>
      </c>
      <c r="E7" s="9" t="s">
        <v>136</v>
      </c>
      <c r="F7" s="4" t="s">
        <v>137</v>
      </c>
      <c r="G7" s="4" t="s">
        <v>138</v>
      </c>
      <c r="H7" s="4" t="s">
        <v>24</v>
      </c>
      <c r="I7" s="5"/>
      <c r="J7" s="5"/>
      <c r="K7" s="5"/>
      <c r="L7" s="5"/>
      <c r="M7" s="5"/>
      <c r="N7" s="5"/>
      <c r="O7" s="5"/>
      <c r="P7" s="5"/>
      <c r="Q7" s="5"/>
      <c r="R7" s="5"/>
      <c r="S7" s="5">
        <v>5</v>
      </c>
      <c r="T7" s="5"/>
      <c r="U7" s="5"/>
      <c r="V7" s="5">
        <v>5</v>
      </c>
      <c r="W7" s="11">
        <f t="shared" si="0"/>
        <v>10</v>
      </c>
      <c r="X7" s="1">
        <f t="shared" si="1"/>
        <v>0.0024305555555556024</v>
      </c>
      <c r="Y7" s="1">
        <f t="shared" si="2"/>
        <v>0.0025462962962963433</v>
      </c>
      <c r="Z7" s="12">
        <v>5</v>
      </c>
    </row>
    <row r="8" spans="1:26" ht="12.75">
      <c r="A8" s="2">
        <v>203</v>
      </c>
      <c r="B8" s="3" t="s">
        <v>173</v>
      </c>
      <c r="C8" s="3" t="s">
        <v>174</v>
      </c>
      <c r="D8" s="4" t="s">
        <v>131</v>
      </c>
      <c r="E8" s="9" t="s">
        <v>98</v>
      </c>
      <c r="F8" s="4" t="s">
        <v>99</v>
      </c>
      <c r="G8" s="4" t="s">
        <v>100</v>
      </c>
      <c r="H8" s="4" t="s">
        <v>24</v>
      </c>
      <c r="I8" s="5">
        <v>5</v>
      </c>
      <c r="J8" s="5">
        <v>5</v>
      </c>
      <c r="K8" s="5">
        <v>5</v>
      </c>
      <c r="L8" s="5"/>
      <c r="M8" s="5"/>
      <c r="N8" s="5">
        <v>5</v>
      </c>
      <c r="O8" s="5"/>
      <c r="P8" s="5"/>
      <c r="Q8" s="5"/>
      <c r="R8" s="5"/>
      <c r="S8" s="5"/>
      <c r="T8" s="5">
        <v>5</v>
      </c>
      <c r="U8" s="5"/>
      <c r="V8" s="5">
        <v>5</v>
      </c>
      <c r="W8" s="11">
        <f t="shared" si="0"/>
        <v>30</v>
      </c>
      <c r="X8" s="1">
        <f t="shared" si="1"/>
        <v>0.0022106481481481977</v>
      </c>
      <c r="Y8" s="1">
        <f t="shared" si="2"/>
        <v>0.00255787037037042</v>
      </c>
      <c r="Z8" s="12">
        <v>6</v>
      </c>
    </row>
    <row r="9" spans="1:26" ht="12.75">
      <c r="A9" s="2">
        <v>118</v>
      </c>
      <c r="B9" s="3" t="s">
        <v>134</v>
      </c>
      <c r="C9" s="3" t="s">
        <v>135</v>
      </c>
      <c r="D9" s="4" t="s">
        <v>131</v>
      </c>
      <c r="E9" s="9" t="s">
        <v>136</v>
      </c>
      <c r="F9" s="4" t="s">
        <v>137</v>
      </c>
      <c r="G9" s="4" t="s">
        <v>138</v>
      </c>
      <c r="H9" s="4" t="s">
        <v>24</v>
      </c>
      <c r="I9" s="5"/>
      <c r="J9" s="5"/>
      <c r="K9" s="5"/>
      <c r="L9" s="5"/>
      <c r="M9" s="2"/>
      <c r="N9" s="5"/>
      <c r="O9" s="5"/>
      <c r="P9" s="5">
        <v>5</v>
      </c>
      <c r="Q9" s="5"/>
      <c r="R9" s="5"/>
      <c r="S9" s="5">
        <v>5</v>
      </c>
      <c r="T9" s="2"/>
      <c r="U9" s="5"/>
      <c r="V9" s="5"/>
      <c r="W9" s="11">
        <f t="shared" si="0"/>
        <v>10</v>
      </c>
      <c r="X9" s="1">
        <f t="shared" si="1"/>
        <v>0.0024421296296297523</v>
      </c>
      <c r="Y9" s="1">
        <f t="shared" si="2"/>
        <v>0.0025578703703704932</v>
      </c>
      <c r="Z9" s="12"/>
    </row>
    <row r="10" spans="1:26" ht="12.75">
      <c r="A10" s="2">
        <v>148</v>
      </c>
      <c r="B10" s="3" t="s">
        <v>147</v>
      </c>
      <c r="C10" s="3" t="s">
        <v>148</v>
      </c>
      <c r="D10" s="4" t="s">
        <v>131</v>
      </c>
      <c r="E10" s="9" t="s">
        <v>83</v>
      </c>
      <c r="F10" s="4" t="s">
        <v>84</v>
      </c>
      <c r="G10" s="4" t="s">
        <v>85</v>
      </c>
      <c r="H10" s="4" t="s">
        <v>24</v>
      </c>
      <c r="I10" s="2"/>
      <c r="J10" s="5"/>
      <c r="K10" s="5"/>
      <c r="L10" s="5"/>
      <c r="M10" s="5"/>
      <c r="N10" s="5"/>
      <c r="O10" s="5"/>
      <c r="P10" s="5">
        <v>5</v>
      </c>
      <c r="Q10" s="5">
        <v>5</v>
      </c>
      <c r="R10" s="5"/>
      <c r="S10" s="5">
        <v>5</v>
      </c>
      <c r="T10" s="5">
        <v>5</v>
      </c>
      <c r="U10" s="5"/>
      <c r="V10" s="5">
        <v>5</v>
      </c>
      <c r="W10" s="11">
        <f t="shared" si="0"/>
        <v>25</v>
      </c>
      <c r="X10" s="1">
        <f t="shared" si="1"/>
        <v>0.0023263888888888085</v>
      </c>
      <c r="Y10" s="1">
        <f t="shared" si="2"/>
        <v>0.0026157407407406603</v>
      </c>
      <c r="Z10" s="12">
        <v>7</v>
      </c>
    </row>
    <row r="11" spans="1:26" ht="12.75">
      <c r="A11" s="2">
        <v>199</v>
      </c>
      <c r="B11" s="3" t="s">
        <v>171</v>
      </c>
      <c r="C11" s="3" t="s">
        <v>172</v>
      </c>
      <c r="D11" s="4" t="s">
        <v>131</v>
      </c>
      <c r="E11" s="9" t="s">
        <v>83</v>
      </c>
      <c r="F11" s="4" t="s">
        <v>84</v>
      </c>
      <c r="G11" s="4" t="s">
        <v>85</v>
      </c>
      <c r="H11" s="4" t="s">
        <v>24</v>
      </c>
      <c r="I11" s="5"/>
      <c r="J11" s="5"/>
      <c r="K11" s="5">
        <v>5</v>
      </c>
      <c r="L11" s="5"/>
      <c r="M11" s="5">
        <v>5</v>
      </c>
      <c r="N11" s="5"/>
      <c r="O11" s="5">
        <v>5</v>
      </c>
      <c r="P11" s="5">
        <v>5</v>
      </c>
      <c r="Q11" s="5"/>
      <c r="R11" s="5">
        <v>5</v>
      </c>
      <c r="S11" s="5">
        <v>5</v>
      </c>
      <c r="T11" s="5">
        <v>5</v>
      </c>
      <c r="U11" s="5"/>
      <c r="V11" s="5">
        <v>5</v>
      </c>
      <c r="W11" s="11">
        <f t="shared" si="0"/>
        <v>40</v>
      </c>
      <c r="X11" s="1">
        <f t="shared" si="1"/>
        <v>0.0022222222222222365</v>
      </c>
      <c r="Y11" s="1">
        <f t="shared" si="2"/>
        <v>0.0026851851851851993</v>
      </c>
      <c r="Z11" s="12"/>
    </row>
    <row r="12" spans="1:26" ht="12.75">
      <c r="A12" s="2">
        <v>124</v>
      </c>
      <c r="B12" s="3" t="s">
        <v>141</v>
      </c>
      <c r="C12" s="3" t="s">
        <v>142</v>
      </c>
      <c r="D12" s="4" t="s">
        <v>131</v>
      </c>
      <c r="E12" s="9" t="s">
        <v>143</v>
      </c>
      <c r="F12" s="4" t="s">
        <v>144</v>
      </c>
      <c r="G12" s="4" t="s">
        <v>63</v>
      </c>
      <c r="H12" s="4" t="s">
        <v>24</v>
      </c>
      <c r="I12" s="5">
        <v>5</v>
      </c>
      <c r="J12" s="5"/>
      <c r="K12" s="5">
        <v>5</v>
      </c>
      <c r="L12" s="5"/>
      <c r="M12" s="5"/>
      <c r="N12" s="5"/>
      <c r="O12" s="5"/>
      <c r="P12" s="5">
        <v>5</v>
      </c>
      <c r="Q12" s="5"/>
      <c r="R12" s="5">
        <v>5</v>
      </c>
      <c r="S12" s="5">
        <v>5</v>
      </c>
      <c r="T12" s="5"/>
      <c r="U12" s="5"/>
      <c r="V12" s="5">
        <v>5</v>
      </c>
      <c r="W12" s="11">
        <f t="shared" si="0"/>
        <v>30</v>
      </c>
      <c r="X12" s="1">
        <f t="shared" si="1"/>
        <v>0.0025462962962963243</v>
      </c>
      <c r="Y12" s="1">
        <f t="shared" si="2"/>
        <v>0.0028935185185185465</v>
      </c>
      <c r="Z12" s="12">
        <v>8</v>
      </c>
    </row>
    <row r="13" spans="1:26" ht="12.75">
      <c r="A13" s="2">
        <v>206</v>
      </c>
      <c r="B13" s="3" t="s">
        <v>175</v>
      </c>
      <c r="C13" s="3" t="s">
        <v>176</v>
      </c>
      <c r="D13" s="4" t="s">
        <v>131</v>
      </c>
      <c r="E13" s="9" t="s">
        <v>111</v>
      </c>
      <c r="F13" s="4" t="s">
        <v>112</v>
      </c>
      <c r="G13" s="4" t="s">
        <v>113</v>
      </c>
      <c r="H13" s="4" t="s">
        <v>24</v>
      </c>
      <c r="I13" s="5"/>
      <c r="J13" s="5"/>
      <c r="K13" s="5"/>
      <c r="L13" s="5">
        <v>5</v>
      </c>
      <c r="M13" s="5"/>
      <c r="N13" s="5">
        <v>5</v>
      </c>
      <c r="O13" s="5"/>
      <c r="P13" s="2"/>
      <c r="Q13" s="5"/>
      <c r="R13" s="5"/>
      <c r="S13" s="5">
        <v>5</v>
      </c>
      <c r="T13" s="2"/>
      <c r="U13" s="5"/>
      <c r="V13" s="5">
        <v>5</v>
      </c>
      <c r="W13" s="11">
        <f t="shared" si="0"/>
        <v>20</v>
      </c>
      <c r="X13" s="1">
        <f t="shared" si="1"/>
        <v>0.002673611111111196</v>
      </c>
      <c r="Y13" s="1">
        <f t="shared" si="2"/>
        <v>0.0029050925925926774</v>
      </c>
      <c r="Z13" s="12">
        <v>9</v>
      </c>
    </row>
    <row r="14" spans="1:26" ht="12.75">
      <c r="A14" s="2">
        <v>116</v>
      </c>
      <c r="B14" s="3" t="s">
        <v>132</v>
      </c>
      <c r="C14" s="3" t="s">
        <v>133</v>
      </c>
      <c r="D14" s="4" t="s">
        <v>131</v>
      </c>
      <c r="E14" s="9" t="s">
        <v>27</v>
      </c>
      <c r="F14" s="4" t="s">
        <v>28</v>
      </c>
      <c r="G14" s="4" t="s">
        <v>29</v>
      </c>
      <c r="H14" s="4" t="s">
        <v>24</v>
      </c>
      <c r="I14" s="5"/>
      <c r="J14" s="5">
        <v>5</v>
      </c>
      <c r="K14" s="5"/>
      <c r="L14" s="5"/>
      <c r="M14" s="5"/>
      <c r="N14" s="5"/>
      <c r="O14" s="5"/>
      <c r="P14" s="2"/>
      <c r="Q14" s="5"/>
      <c r="R14" s="5">
        <v>5</v>
      </c>
      <c r="S14" s="5">
        <v>5</v>
      </c>
      <c r="T14" s="5">
        <v>5</v>
      </c>
      <c r="U14" s="5"/>
      <c r="V14" s="2">
        <v>5</v>
      </c>
      <c r="W14" s="11">
        <f t="shared" si="0"/>
        <v>25</v>
      </c>
      <c r="X14" s="1">
        <f t="shared" si="1"/>
        <v>0.0026388888888888573</v>
      </c>
      <c r="Y14" s="1">
        <f t="shared" si="2"/>
        <v>0.002928240740740709</v>
      </c>
      <c r="Z14" s="12">
        <v>10</v>
      </c>
    </row>
    <row r="15" spans="1:26" ht="12.75">
      <c r="A15" s="2">
        <v>113</v>
      </c>
      <c r="B15" s="3" t="s">
        <v>129</v>
      </c>
      <c r="C15" s="3" t="s">
        <v>130</v>
      </c>
      <c r="D15" s="4" t="s">
        <v>131</v>
      </c>
      <c r="E15" s="9" t="s">
        <v>27</v>
      </c>
      <c r="F15" s="4" t="s">
        <v>28</v>
      </c>
      <c r="G15" s="4" t="s">
        <v>29</v>
      </c>
      <c r="H15" s="4" t="s">
        <v>24</v>
      </c>
      <c r="I15" s="5"/>
      <c r="J15" s="5">
        <v>5</v>
      </c>
      <c r="K15" s="5"/>
      <c r="L15" s="5"/>
      <c r="M15" s="5">
        <v>5</v>
      </c>
      <c r="N15" s="5"/>
      <c r="O15" s="5"/>
      <c r="P15" s="5">
        <v>5</v>
      </c>
      <c r="Q15" s="5"/>
      <c r="R15" s="5"/>
      <c r="S15" s="5">
        <v>5</v>
      </c>
      <c r="T15" s="5">
        <v>5</v>
      </c>
      <c r="U15" s="5"/>
      <c r="V15" s="5">
        <v>5</v>
      </c>
      <c r="W15" s="11">
        <f t="shared" si="0"/>
        <v>30</v>
      </c>
      <c r="X15" s="1">
        <f t="shared" si="1"/>
        <v>0.0026041666666666297</v>
      </c>
      <c r="Y15" s="1">
        <f t="shared" si="2"/>
        <v>0.002951388888888852</v>
      </c>
      <c r="Z15" s="13"/>
    </row>
    <row r="16" spans="1:26" ht="12.75">
      <c r="A16" s="2">
        <v>122</v>
      </c>
      <c r="B16" s="3" t="s">
        <v>139</v>
      </c>
      <c r="C16" s="3" t="s">
        <v>140</v>
      </c>
      <c r="D16" s="4" t="s">
        <v>131</v>
      </c>
      <c r="E16" s="9" t="s">
        <v>66</v>
      </c>
      <c r="F16" s="4" t="s">
        <v>67</v>
      </c>
      <c r="G16" s="4" t="s">
        <v>54</v>
      </c>
      <c r="H16" s="4" t="s">
        <v>24</v>
      </c>
      <c r="I16" s="5"/>
      <c r="J16" s="5"/>
      <c r="K16" s="2">
        <v>5</v>
      </c>
      <c r="L16" s="5">
        <v>5</v>
      </c>
      <c r="M16" s="5"/>
      <c r="N16" s="5"/>
      <c r="O16" s="5"/>
      <c r="P16" s="5">
        <v>5</v>
      </c>
      <c r="Q16" s="5"/>
      <c r="R16" s="5"/>
      <c r="S16" s="5">
        <v>5</v>
      </c>
      <c r="T16" s="5">
        <v>5</v>
      </c>
      <c r="U16" s="5"/>
      <c r="V16" s="5">
        <v>5</v>
      </c>
      <c r="W16" s="11">
        <f t="shared" si="0"/>
        <v>30</v>
      </c>
      <c r="X16" s="1">
        <f t="shared" si="1"/>
        <v>0.002766203703703729</v>
      </c>
      <c r="Y16" s="1">
        <f t="shared" si="2"/>
        <v>0.0031134259259259513</v>
      </c>
      <c r="Z16" s="13"/>
    </row>
    <row r="17" spans="1:26" ht="12.75">
      <c r="A17" s="2">
        <v>186</v>
      </c>
      <c r="B17" s="3" t="s">
        <v>164</v>
      </c>
      <c r="C17" s="3" t="s">
        <v>165</v>
      </c>
      <c r="D17" s="4" t="s">
        <v>131</v>
      </c>
      <c r="E17" s="9" t="s">
        <v>166</v>
      </c>
      <c r="F17" s="4" t="s">
        <v>167</v>
      </c>
      <c r="G17" s="4" t="s">
        <v>168</v>
      </c>
      <c r="H17" s="4" t="s">
        <v>24</v>
      </c>
      <c r="I17" s="2"/>
      <c r="J17" s="5"/>
      <c r="K17" s="5"/>
      <c r="L17" s="2"/>
      <c r="M17" s="5"/>
      <c r="N17" s="5"/>
      <c r="O17" s="5">
        <v>5</v>
      </c>
      <c r="P17" s="5">
        <v>5</v>
      </c>
      <c r="Q17" s="5">
        <v>5</v>
      </c>
      <c r="R17" s="2">
        <v>5</v>
      </c>
      <c r="S17" s="5">
        <v>5</v>
      </c>
      <c r="T17" s="5">
        <v>5</v>
      </c>
      <c r="U17" s="5"/>
      <c r="V17" s="5">
        <v>5</v>
      </c>
      <c r="W17" s="11">
        <f t="shared" si="0"/>
        <v>35</v>
      </c>
      <c r="X17" s="1">
        <f t="shared" si="1"/>
        <v>0.0027430555555555403</v>
      </c>
      <c r="Y17" s="1">
        <f t="shared" si="2"/>
        <v>0.003148148148148133</v>
      </c>
      <c r="Z17" s="13">
        <v>11</v>
      </c>
    </row>
    <row r="18" spans="1:26" ht="12.75">
      <c r="A18" s="2">
        <v>183</v>
      </c>
      <c r="B18" s="3" t="s">
        <v>162</v>
      </c>
      <c r="C18" s="3" t="s">
        <v>163</v>
      </c>
      <c r="D18" s="4" t="s">
        <v>131</v>
      </c>
      <c r="E18" s="9" t="s">
        <v>143</v>
      </c>
      <c r="F18" s="4" t="s">
        <v>144</v>
      </c>
      <c r="G18" s="4" t="s">
        <v>63</v>
      </c>
      <c r="H18" s="4" t="s">
        <v>24</v>
      </c>
      <c r="I18" s="5"/>
      <c r="J18" s="5">
        <v>5</v>
      </c>
      <c r="K18" s="5">
        <v>5</v>
      </c>
      <c r="L18" s="5">
        <v>5</v>
      </c>
      <c r="M18" s="5">
        <v>50</v>
      </c>
      <c r="N18" s="5"/>
      <c r="O18" s="5"/>
      <c r="P18" s="5">
        <v>5</v>
      </c>
      <c r="Q18" s="5"/>
      <c r="R18" s="5"/>
      <c r="S18" s="5">
        <v>5</v>
      </c>
      <c r="T18" s="5">
        <v>5</v>
      </c>
      <c r="U18" s="5"/>
      <c r="V18" s="5"/>
      <c r="W18" s="11">
        <f t="shared" si="0"/>
        <v>80</v>
      </c>
      <c r="X18" s="1">
        <f t="shared" si="1"/>
        <v>0.0026967592592592737</v>
      </c>
      <c r="Y18" s="1">
        <f t="shared" si="2"/>
        <v>0.0036226851851851997</v>
      </c>
      <c r="Z18" s="13"/>
    </row>
    <row r="19" spans="1:26" ht="12.75">
      <c r="A19" s="2">
        <v>178</v>
      </c>
      <c r="B19" s="3" t="s">
        <v>157</v>
      </c>
      <c r="C19" s="3" t="s">
        <v>158</v>
      </c>
      <c r="D19" s="4" t="s">
        <v>131</v>
      </c>
      <c r="E19" s="9" t="s">
        <v>159</v>
      </c>
      <c r="F19" s="4" t="s">
        <v>160</v>
      </c>
      <c r="G19" s="4" t="s">
        <v>161</v>
      </c>
      <c r="H19" s="4" t="s">
        <v>24</v>
      </c>
      <c r="I19" s="5"/>
      <c r="J19" s="5"/>
      <c r="K19" s="5"/>
      <c r="L19" s="5">
        <v>5</v>
      </c>
      <c r="M19" s="5"/>
      <c r="N19" s="5">
        <v>5</v>
      </c>
      <c r="O19" s="5"/>
      <c r="P19" s="5">
        <v>5</v>
      </c>
      <c r="Q19" s="5"/>
      <c r="R19" s="5"/>
      <c r="S19" s="5">
        <v>5</v>
      </c>
      <c r="T19" s="5">
        <v>5</v>
      </c>
      <c r="U19" s="5"/>
      <c r="V19" s="5">
        <v>5</v>
      </c>
      <c r="W19" s="11">
        <f t="shared" si="0"/>
        <v>30</v>
      </c>
      <c r="X19" s="1">
        <f t="shared" si="1"/>
        <v>0.0034837962962962488</v>
      </c>
      <c r="Y19" s="1">
        <f t="shared" si="2"/>
        <v>0.003831018518518471</v>
      </c>
      <c r="Z19" s="13">
        <v>12</v>
      </c>
    </row>
    <row r="20" spans="1:26" s="23" customFormat="1" ht="12.75">
      <c r="A20" s="15"/>
      <c r="B20" s="16"/>
      <c r="C20" s="16"/>
      <c r="D20" s="17"/>
      <c r="E20" s="18"/>
      <c r="F20" s="17"/>
      <c r="G20" s="17"/>
      <c r="H20" s="17"/>
      <c r="I20" s="15"/>
      <c r="J20" s="19"/>
      <c r="K20" s="19"/>
      <c r="L20" s="19"/>
      <c r="M20" s="19"/>
      <c r="N20" s="19"/>
      <c r="O20" s="19"/>
      <c r="P20" s="15"/>
      <c r="Q20" s="19"/>
      <c r="R20" s="19"/>
      <c r="S20" s="19"/>
      <c r="T20" s="19"/>
      <c r="U20" s="19"/>
      <c r="V20" s="19"/>
      <c r="W20" s="20"/>
      <c r="X20" s="21"/>
      <c r="Y20" s="21"/>
      <c r="Z20" s="22"/>
    </row>
    <row r="21" spans="1:26" s="23" customFormat="1" ht="12.75">
      <c r="A21" s="15"/>
      <c r="B21" s="16"/>
      <c r="C21" s="16"/>
      <c r="D21" s="17"/>
      <c r="E21" s="18"/>
      <c r="F21" s="17"/>
      <c r="G21" s="17"/>
      <c r="H21" s="17"/>
      <c r="I21" s="19"/>
      <c r="J21" s="19"/>
      <c r="K21" s="19"/>
      <c r="L21" s="19"/>
      <c r="M21" s="19"/>
      <c r="N21" s="19"/>
      <c r="O21" s="19"/>
      <c r="P21" s="19"/>
      <c r="Q21" s="19"/>
      <c r="R21" s="15"/>
      <c r="S21" s="19"/>
      <c r="T21" s="19"/>
      <c r="U21" s="19"/>
      <c r="V21" s="15"/>
      <c r="W21" s="20"/>
      <c r="X21" s="21"/>
      <c r="Y21" s="21"/>
      <c r="Z21" s="22"/>
    </row>
    <row r="22" spans="1:26" s="23" customFormat="1" ht="12.75">
      <c r="A22" s="15"/>
      <c r="B22" s="16"/>
      <c r="C22" s="16"/>
      <c r="D22" s="17"/>
      <c r="E22" s="18"/>
      <c r="F22" s="17"/>
      <c r="G22" s="17"/>
      <c r="H22" s="17"/>
      <c r="I22" s="19"/>
      <c r="J22" s="19"/>
      <c r="K22" s="19"/>
      <c r="L22" s="19"/>
      <c r="M22" s="15"/>
      <c r="N22" s="19"/>
      <c r="O22" s="19"/>
      <c r="P22" s="15"/>
      <c r="Q22" s="19"/>
      <c r="R22" s="19"/>
      <c r="S22" s="19"/>
      <c r="T22" s="19"/>
      <c r="U22" s="19"/>
      <c r="V22" s="19"/>
      <c r="W22" s="20"/>
      <c r="X22" s="21"/>
      <c r="Y22" s="21"/>
      <c r="Z22" s="22"/>
    </row>
    <row r="23" spans="1:26" s="23" customFormat="1" ht="12.75">
      <c r="A23" s="15"/>
      <c r="B23" s="16"/>
      <c r="C23" s="16"/>
      <c r="D23" s="17"/>
      <c r="E23" s="18"/>
      <c r="F23" s="17"/>
      <c r="G23" s="17"/>
      <c r="H23" s="17"/>
      <c r="I23" s="19"/>
      <c r="J23" s="19"/>
      <c r="K23" s="19"/>
      <c r="L23" s="19"/>
      <c r="M23" s="19"/>
      <c r="N23" s="19"/>
      <c r="O23" s="19"/>
      <c r="P23" s="15"/>
      <c r="Q23" s="15"/>
      <c r="R23" s="19"/>
      <c r="S23" s="19"/>
      <c r="T23" s="19"/>
      <c r="U23" s="19"/>
      <c r="V23" s="19"/>
      <c r="W23" s="20"/>
      <c r="X23" s="21"/>
      <c r="Y23" s="21"/>
      <c r="Z23" s="22"/>
    </row>
    <row r="24" spans="1:26" s="23" customFormat="1" ht="12.75">
      <c r="A24" s="15"/>
      <c r="B24" s="16"/>
      <c r="C24" s="16"/>
      <c r="D24" s="17"/>
      <c r="E24" s="18"/>
      <c r="F24" s="17"/>
      <c r="G24" s="17"/>
      <c r="H24" s="17"/>
      <c r="I24" s="19"/>
      <c r="J24" s="15"/>
      <c r="K24" s="19"/>
      <c r="L24" s="19"/>
      <c r="M24" s="19"/>
      <c r="N24" s="19"/>
      <c r="O24" s="19"/>
      <c r="P24" s="15"/>
      <c r="Q24" s="19"/>
      <c r="R24" s="19"/>
      <c r="S24" s="19"/>
      <c r="T24" s="15"/>
      <c r="U24" s="19"/>
      <c r="V24" s="15"/>
      <c r="W24" s="20"/>
      <c r="X24" s="21"/>
      <c r="Y24" s="21"/>
      <c r="Z24" s="22"/>
    </row>
    <row r="25" spans="1:26" s="23" customFormat="1" ht="12.75">
      <c r="A25" s="15"/>
      <c r="B25" s="16"/>
      <c r="C25" s="16"/>
      <c r="D25" s="17"/>
      <c r="E25" s="18"/>
      <c r="F25" s="17"/>
      <c r="G25" s="17"/>
      <c r="H25" s="17"/>
      <c r="I25" s="19"/>
      <c r="J25" s="19"/>
      <c r="K25" s="19"/>
      <c r="L25" s="19"/>
      <c r="M25" s="19"/>
      <c r="N25" s="19"/>
      <c r="O25" s="19"/>
      <c r="P25" s="19"/>
      <c r="Q25" s="19"/>
      <c r="R25" s="15"/>
      <c r="S25" s="19"/>
      <c r="T25" s="19"/>
      <c r="U25" s="19"/>
      <c r="V25" s="19"/>
      <c r="W25" s="20"/>
      <c r="X25" s="21"/>
      <c r="Y25" s="21"/>
      <c r="Z25" s="22"/>
    </row>
    <row r="26" spans="1:26" s="23" customFormat="1" ht="12.75">
      <c r="A26" s="15"/>
      <c r="B26" s="16"/>
      <c r="C26" s="16"/>
      <c r="D26" s="17"/>
      <c r="E26" s="18"/>
      <c r="F26" s="17"/>
      <c r="G26" s="17"/>
      <c r="H26" s="17"/>
      <c r="I26" s="19"/>
      <c r="J26" s="19"/>
      <c r="K26" s="19"/>
      <c r="L26" s="19"/>
      <c r="M26" s="15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1"/>
      <c r="Y26" s="21"/>
      <c r="Z26" s="22"/>
    </row>
    <row r="27" spans="1:26" s="23" customFormat="1" ht="12.75">
      <c r="A27" s="15"/>
      <c r="B27" s="16"/>
      <c r="C27" s="16"/>
      <c r="D27" s="17"/>
      <c r="E27" s="18"/>
      <c r="F27" s="17"/>
      <c r="G27" s="17"/>
      <c r="H27" s="17"/>
      <c r="I27" s="19"/>
      <c r="J27" s="19"/>
      <c r="K27" s="19"/>
      <c r="L27" s="19"/>
      <c r="M27" s="19"/>
      <c r="N27" s="19"/>
      <c r="O27" s="19"/>
      <c r="P27" s="19"/>
      <c r="Q27" s="15"/>
      <c r="R27" s="19"/>
      <c r="S27" s="19"/>
      <c r="T27" s="19"/>
      <c r="U27" s="19"/>
      <c r="V27" s="15"/>
      <c r="W27" s="20"/>
      <c r="X27" s="21"/>
      <c r="Y27" s="21"/>
      <c r="Z27" s="22"/>
    </row>
    <row r="28" spans="1:26" s="23" customFormat="1" ht="12.75">
      <c r="A28" s="15"/>
      <c r="B28" s="16"/>
      <c r="C28" s="16"/>
      <c r="D28" s="17"/>
      <c r="E28" s="18"/>
      <c r="F28" s="17"/>
      <c r="G28" s="17"/>
      <c r="H28" s="17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5"/>
      <c r="T28" s="19"/>
      <c r="U28" s="19"/>
      <c r="V28" s="19"/>
      <c r="W28" s="20"/>
      <c r="X28" s="21"/>
      <c r="Y28" s="21"/>
      <c r="Z28" s="22"/>
    </row>
    <row r="29" spans="1:26" s="23" customFormat="1" ht="12.75">
      <c r="A29" s="15"/>
      <c r="B29" s="16"/>
      <c r="C29" s="16"/>
      <c r="D29" s="17"/>
      <c r="E29" s="18"/>
      <c r="F29" s="17"/>
      <c r="G29" s="17"/>
      <c r="H29" s="17"/>
      <c r="I29" s="19"/>
      <c r="J29" s="19"/>
      <c r="K29" s="19"/>
      <c r="L29" s="19"/>
      <c r="M29" s="19"/>
      <c r="N29" s="19"/>
      <c r="O29" s="15"/>
      <c r="P29" s="19"/>
      <c r="Q29" s="19"/>
      <c r="R29" s="19"/>
      <c r="S29" s="19"/>
      <c r="T29" s="19"/>
      <c r="U29" s="19"/>
      <c r="V29" s="19"/>
      <c r="W29" s="20"/>
      <c r="X29" s="21"/>
      <c r="Y29" s="21"/>
      <c r="Z29" s="22"/>
    </row>
    <row r="30" spans="1:26" s="23" customFormat="1" ht="12.75">
      <c r="A30" s="15"/>
      <c r="B30" s="16"/>
      <c r="C30" s="16"/>
      <c r="D30" s="17"/>
      <c r="E30" s="18"/>
      <c r="F30" s="17"/>
      <c r="G30" s="17"/>
      <c r="H30" s="17"/>
      <c r="I30" s="19"/>
      <c r="J30" s="19"/>
      <c r="K30" s="19"/>
      <c r="L30" s="19"/>
      <c r="M30" s="15"/>
      <c r="N30" s="19"/>
      <c r="O30" s="19"/>
      <c r="P30" s="19"/>
      <c r="Q30" s="19"/>
      <c r="R30" s="19"/>
      <c r="S30" s="19"/>
      <c r="T30" s="15"/>
      <c r="U30" s="19"/>
      <c r="V30" s="15"/>
      <c r="W30" s="20"/>
      <c r="X30" s="21"/>
      <c r="Y30" s="21"/>
      <c r="Z30" s="22"/>
    </row>
    <row r="31" spans="1:26" s="23" customFormat="1" ht="12.75">
      <c r="A31" s="15"/>
      <c r="B31" s="16"/>
      <c r="C31" s="16"/>
      <c r="D31" s="17"/>
      <c r="E31" s="18"/>
      <c r="F31" s="17"/>
      <c r="G31" s="17"/>
      <c r="H31" s="17"/>
      <c r="I31" s="19"/>
      <c r="J31" s="19"/>
      <c r="K31" s="19"/>
      <c r="L31" s="19"/>
      <c r="M31" s="19"/>
      <c r="N31" s="19"/>
      <c r="O31" s="19"/>
      <c r="P31" s="15"/>
      <c r="Q31" s="19"/>
      <c r="R31" s="19"/>
      <c r="S31" s="19"/>
      <c r="T31" s="19"/>
      <c r="U31" s="19"/>
      <c r="V31" s="19"/>
      <c r="W31" s="20"/>
      <c r="X31" s="21"/>
      <c r="Y31" s="21"/>
      <c r="Z31" s="22"/>
    </row>
  </sheetData>
  <sheetProtection/>
  <conditionalFormatting sqref="Z2:Z3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1.25390625" style="0" bestFit="1" customWidth="1"/>
    <col min="7" max="7" width="10.625" style="0" bestFit="1" customWidth="1"/>
    <col min="8" max="8" width="9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5.5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">
        <v>208</v>
      </c>
      <c r="B2" s="3" t="s">
        <v>233</v>
      </c>
      <c r="C2" s="3" t="s">
        <v>234</v>
      </c>
      <c r="D2" s="4" t="s">
        <v>180</v>
      </c>
      <c r="E2" s="9" t="s">
        <v>206</v>
      </c>
      <c r="F2" s="4" t="s">
        <v>207</v>
      </c>
      <c r="G2" s="4" t="s">
        <v>208</v>
      </c>
      <c r="H2" s="4" t="s">
        <v>24</v>
      </c>
      <c r="I2" s="5"/>
      <c r="J2" s="5"/>
      <c r="K2" s="5"/>
      <c r="L2" s="5"/>
      <c r="M2" s="5"/>
      <c r="N2" s="5"/>
      <c r="O2" s="5"/>
      <c r="P2" s="5"/>
      <c r="Q2" s="5"/>
      <c r="R2" s="2"/>
      <c r="S2" s="5"/>
      <c r="T2" s="5"/>
      <c r="U2" s="5"/>
      <c r="V2" s="5"/>
      <c r="W2" s="11">
        <f aca="true" t="shared" si="0" ref="W2:W17">SUM(I2:V2)</f>
        <v>0</v>
      </c>
      <c r="X2" s="1">
        <f aca="true" t="shared" si="1" ref="X2:X17">C2-B2</f>
        <v>0.0017129629629629717</v>
      </c>
      <c r="Y2" s="1">
        <f aca="true" t="shared" si="2" ref="Y2:Y17">X2+TIME(,,W2)</f>
        <v>0.0017129629629629717</v>
      </c>
      <c r="Z2" s="12">
        <v>1</v>
      </c>
    </row>
    <row r="3" spans="1:26" ht="12.75">
      <c r="A3" s="2">
        <v>154</v>
      </c>
      <c r="B3" s="3" t="s">
        <v>204</v>
      </c>
      <c r="C3" s="3" t="s">
        <v>205</v>
      </c>
      <c r="D3" s="4" t="s">
        <v>180</v>
      </c>
      <c r="E3" s="9" t="s">
        <v>206</v>
      </c>
      <c r="F3" s="4" t="s">
        <v>207</v>
      </c>
      <c r="G3" s="4" t="s">
        <v>208</v>
      </c>
      <c r="H3" s="4" t="s">
        <v>24</v>
      </c>
      <c r="I3" s="2"/>
      <c r="J3" s="5"/>
      <c r="K3" s="5"/>
      <c r="L3" s="5"/>
      <c r="M3" s="5"/>
      <c r="N3" s="5"/>
      <c r="O3" s="5"/>
      <c r="P3" s="5"/>
      <c r="Q3" s="5"/>
      <c r="R3" s="2"/>
      <c r="S3" s="5"/>
      <c r="T3" s="5"/>
      <c r="U3" s="5"/>
      <c r="V3" s="5">
        <v>5</v>
      </c>
      <c r="W3" s="11">
        <f t="shared" si="0"/>
        <v>5</v>
      </c>
      <c r="X3" s="1">
        <f t="shared" si="1"/>
        <v>0.0017245370370370106</v>
      </c>
      <c r="Y3" s="1">
        <f t="shared" si="2"/>
        <v>0.001782407407407381</v>
      </c>
      <c r="Z3" s="12"/>
    </row>
    <row r="4" spans="1:26" ht="12.75">
      <c r="A4" s="2">
        <v>210</v>
      </c>
      <c r="B4" s="3" t="s">
        <v>235</v>
      </c>
      <c r="C4" s="3" t="s">
        <v>236</v>
      </c>
      <c r="D4" s="4" t="s">
        <v>180</v>
      </c>
      <c r="E4" s="9" t="s">
        <v>229</v>
      </c>
      <c r="F4" s="4" t="s">
        <v>230</v>
      </c>
      <c r="G4" s="4" t="s">
        <v>208</v>
      </c>
      <c r="H4" s="4" t="s">
        <v>24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1">
        <f t="shared" si="0"/>
        <v>0</v>
      </c>
      <c r="X4" s="1">
        <f t="shared" si="1"/>
        <v>0.0018634259259260322</v>
      </c>
      <c r="Y4" s="1">
        <f t="shared" si="2"/>
        <v>0.0018634259259260322</v>
      </c>
      <c r="Z4" s="12">
        <v>2</v>
      </c>
    </row>
    <row r="5" spans="1:26" ht="12.75">
      <c r="A5" s="2">
        <v>190</v>
      </c>
      <c r="B5" s="3" t="s">
        <v>228</v>
      </c>
      <c r="C5" s="3" t="s">
        <v>238</v>
      </c>
      <c r="D5" s="4" t="s">
        <v>180</v>
      </c>
      <c r="E5" s="9" t="s">
        <v>229</v>
      </c>
      <c r="F5" s="4" t="s">
        <v>230</v>
      </c>
      <c r="G5" s="4" t="s">
        <v>208</v>
      </c>
      <c r="H5" s="4" t="s">
        <v>24</v>
      </c>
      <c r="I5" s="5"/>
      <c r="J5" s="5"/>
      <c r="K5" s="5"/>
      <c r="L5" s="5"/>
      <c r="M5" s="5"/>
      <c r="N5" s="5"/>
      <c r="O5" s="5"/>
      <c r="P5" s="5"/>
      <c r="Q5" s="5"/>
      <c r="R5" s="5"/>
      <c r="S5" s="5">
        <v>5</v>
      </c>
      <c r="T5" s="5"/>
      <c r="U5" s="5"/>
      <c r="V5" s="5"/>
      <c r="W5" s="11">
        <f t="shared" si="0"/>
        <v>5</v>
      </c>
      <c r="X5" s="1">
        <f t="shared" si="1"/>
        <v>0.0018171296296294326</v>
      </c>
      <c r="Y5" s="1">
        <f t="shared" si="2"/>
        <v>0.001874999999999803</v>
      </c>
      <c r="Z5" s="12"/>
    </row>
    <row r="6" spans="1:26" ht="12.75">
      <c r="A6" s="2">
        <v>170</v>
      </c>
      <c r="B6" s="3" t="s">
        <v>209</v>
      </c>
      <c r="C6" s="3" t="s">
        <v>210</v>
      </c>
      <c r="D6" s="4" t="s">
        <v>180</v>
      </c>
      <c r="E6" s="9" t="s">
        <v>211</v>
      </c>
      <c r="F6" s="4" t="s">
        <v>212</v>
      </c>
      <c r="G6" s="4" t="s">
        <v>213</v>
      </c>
      <c r="H6" s="4" t="s">
        <v>24</v>
      </c>
      <c r="I6" s="5"/>
      <c r="J6" s="5"/>
      <c r="K6" s="5"/>
      <c r="L6" s="5"/>
      <c r="M6" s="5"/>
      <c r="N6" s="5"/>
      <c r="O6" s="5"/>
      <c r="P6" s="5">
        <v>5</v>
      </c>
      <c r="Q6" s="5"/>
      <c r="R6" s="5"/>
      <c r="S6" s="5"/>
      <c r="T6" s="5"/>
      <c r="U6" s="5"/>
      <c r="V6" s="2"/>
      <c r="W6" s="11">
        <f t="shared" si="0"/>
        <v>5</v>
      </c>
      <c r="X6" s="1">
        <f t="shared" si="1"/>
        <v>0.0019560185185185652</v>
      </c>
      <c r="Y6" s="1">
        <f t="shared" si="2"/>
        <v>0.0020138888888889357</v>
      </c>
      <c r="Z6" s="12">
        <v>3</v>
      </c>
    </row>
    <row r="7" spans="1:26" ht="12.75">
      <c r="A7" s="2">
        <v>180</v>
      </c>
      <c r="B7" s="3" t="s">
        <v>214</v>
      </c>
      <c r="C7" s="3" t="s">
        <v>215</v>
      </c>
      <c r="D7" s="4" t="s">
        <v>180</v>
      </c>
      <c r="E7" s="9" t="s">
        <v>216</v>
      </c>
      <c r="F7" s="4" t="s">
        <v>217</v>
      </c>
      <c r="G7" s="4" t="s">
        <v>218</v>
      </c>
      <c r="H7" s="4" t="s">
        <v>24</v>
      </c>
      <c r="I7" s="5"/>
      <c r="J7" s="5"/>
      <c r="K7" s="5"/>
      <c r="L7" s="5"/>
      <c r="M7" s="5"/>
      <c r="N7" s="5"/>
      <c r="O7" s="5"/>
      <c r="P7" s="5"/>
      <c r="Q7" s="5"/>
      <c r="R7" s="5">
        <v>5</v>
      </c>
      <c r="S7" s="5"/>
      <c r="T7" s="5"/>
      <c r="U7" s="5"/>
      <c r="V7" s="5">
        <v>5</v>
      </c>
      <c r="W7" s="11">
        <f t="shared" si="0"/>
        <v>10</v>
      </c>
      <c r="X7" s="1">
        <f t="shared" si="1"/>
        <v>0.0019328703703702654</v>
      </c>
      <c r="Y7" s="1">
        <f t="shared" si="2"/>
        <v>0.0020486111111110063</v>
      </c>
      <c r="Z7" s="12">
        <v>4</v>
      </c>
    </row>
    <row r="8" spans="1:26" ht="12.75">
      <c r="A8" s="2">
        <v>153</v>
      </c>
      <c r="B8" s="3" t="s">
        <v>202</v>
      </c>
      <c r="C8" s="3" t="s">
        <v>203</v>
      </c>
      <c r="D8" s="4" t="s">
        <v>180</v>
      </c>
      <c r="E8" s="9" t="s">
        <v>192</v>
      </c>
      <c r="F8" s="4" t="s">
        <v>193</v>
      </c>
      <c r="G8" s="4" t="s">
        <v>194</v>
      </c>
      <c r="H8" s="4" t="s">
        <v>24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1">
        <f t="shared" si="0"/>
        <v>0</v>
      </c>
      <c r="X8" s="1">
        <f t="shared" si="1"/>
        <v>0.002060185185185359</v>
      </c>
      <c r="Y8" s="1">
        <f t="shared" si="2"/>
        <v>0.002060185185185359</v>
      </c>
      <c r="Z8" s="12">
        <v>5</v>
      </c>
    </row>
    <row r="9" spans="1:26" ht="12.75">
      <c r="A9" s="2">
        <v>205</v>
      </c>
      <c r="B9" s="3" t="s">
        <v>231</v>
      </c>
      <c r="C9" s="3" t="s">
        <v>232</v>
      </c>
      <c r="D9" s="4" t="s">
        <v>180</v>
      </c>
      <c r="E9" s="9" t="s">
        <v>216</v>
      </c>
      <c r="F9" s="4" t="s">
        <v>217</v>
      </c>
      <c r="G9" s="4" t="s">
        <v>218</v>
      </c>
      <c r="H9" s="4" t="s">
        <v>24</v>
      </c>
      <c r="I9" s="5"/>
      <c r="J9" s="5"/>
      <c r="K9" s="5"/>
      <c r="L9" s="5"/>
      <c r="M9" s="2"/>
      <c r="N9" s="5"/>
      <c r="O9" s="5"/>
      <c r="P9" s="5"/>
      <c r="Q9" s="5"/>
      <c r="R9" s="5"/>
      <c r="S9" s="5"/>
      <c r="T9" s="2"/>
      <c r="U9" s="5"/>
      <c r="V9" s="5"/>
      <c r="W9" s="11">
        <f t="shared" si="0"/>
        <v>0</v>
      </c>
      <c r="X9" s="1">
        <f t="shared" si="1"/>
        <v>0.0021064814814815147</v>
      </c>
      <c r="Y9" s="1">
        <f t="shared" si="2"/>
        <v>0.0021064814814815147</v>
      </c>
      <c r="Z9" s="12"/>
    </row>
    <row r="10" spans="1:26" ht="12.75">
      <c r="A10" s="2">
        <v>120</v>
      </c>
      <c r="B10" s="3" t="s">
        <v>190</v>
      </c>
      <c r="C10" s="3" t="s">
        <v>191</v>
      </c>
      <c r="D10" s="4" t="s">
        <v>180</v>
      </c>
      <c r="E10" s="9" t="s">
        <v>192</v>
      </c>
      <c r="F10" s="4" t="s">
        <v>193</v>
      </c>
      <c r="G10" s="4" t="s">
        <v>194</v>
      </c>
      <c r="H10" s="4" t="s">
        <v>24</v>
      </c>
      <c r="I10" s="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5</v>
      </c>
      <c r="W10" s="11">
        <f t="shared" si="0"/>
        <v>5</v>
      </c>
      <c r="X10" s="1">
        <f t="shared" si="1"/>
        <v>0.0021064814814815147</v>
      </c>
      <c r="Y10" s="1">
        <f t="shared" si="2"/>
        <v>0.002164351851851885</v>
      </c>
      <c r="Z10" s="12"/>
    </row>
    <row r="11" spans="1:26" ht="12.75">
      <c r="A11" s="2">
        <v>117</v>
      </c>
      <c r="B11" s="3" t="s">
        <v>188</v>
      </c>
      <c r="C11" s="3" t="s">
        <v>189</v>
      </c>
      <c r="D11" s="4" t="s">
        <v>180</v>
      </c>
      <c r="E11" s="9" t="s">
        <v>181</v>
      </c>
      <c r="F11" s="4" t="s">
        <v>182</v>
      </c>
      <c r="G11" s="4" t="s">
        <v>183</v>
      </c>
      <c r="H11" s="4" t="s">
        <v>24</v>
      </c>
      <c r="I11" s="5"/>
      <c r="J11" s="5"/>
      <c r="K11" s="5"/>
      <c r="L11" s="5"/>
      <c r="M11" s="5"/>
      <c r="N11" s="5"/>
      <c r="O11" s="5"/>
      <c r="P11" s="5"/>
      <c r="Q11" s="5"/>
      <c r="R11" s="5">
        <v>5</v>
      </c>
      <c r="S11" s="5"/>
      <c r="T11" s="5"/>
      <c r="U11" s="5"/>
      <c r="V11" s="5"/>
      <c r="W11" s="11">
        <f t="shared" si="0"/>
        <v>5</v>
      </c>
      <c r="X11" s="1">
        <f t="shared" si="1"/>
        <v>0.0021296296296295925</v>
      </c>
      <c r="Y11" s="1">
        <f t="shared" si="2"/>
        <v>0.002187499999999963</v>
      </c>
      <c r="Z11" s="13" t="s">
        <v>556</v>
      </c>
    </row>
    <row r="12" spans="1:26" ht="12.75">
      <c r="A12" s="2">
        <v>226</v>
      </c>
      <c r="B12" s="3" t="s">
        <v>195</v>
      </c>
      <c r="C12" s="3" t="s">
        <v>196</v>
      </c>
      <c r="D12" s="4" t="s">
        <v>180</v>
      </c>
      <c r="E12" s="9" t="s">
        <v>186</v>
      </c>
      <c r="F12" s="4" t="s">
        <v>187</v>
      </c>
      <c r="G12" s="4" t="s">
        <v>555</v>
      </c>
      <c r="H12" s="4" t="s">
        <v>24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5</v>
      </c>
      <c r="U12" s="5"/>
      <c r="V12" s="5"/>
      <c r="W12" s="11">
        <f t="shared" si="0"/>
        <v>5</v>
      </c>
      <c r="X12" s="1">
        <f t="shared" si="1"/>
        <v>0.0021296296296295925</v>
      </c>
      <c r="Y12" s="1">
        <f t="shared" si="2"/>
        <v>0.002187499999999963</v>
      </c>
      <c r="Z12" s="13" t="s">
        <v>556</v>
      </c>
    </row>
    <row r="13" spans="1:26" ht="12.75">
      <c r="A13" s="2">
        <v>102</v>
      </c>
      <c r="B13" s="3" t="s">
        <v>178</v>
      </c>
      <c r="C13" s="3" t="s">
        <v>179</v>
      </c>
      <c r="D13" s="4" t="s">
        <v>180</v>
      </c>
      <c r="E13" s="9" t="s">
        <v>181</v>
      </c>
      <c r="F13" s="4" t="s">
        <v>182</v>
      </c>
      <c r="G13" s="4" t="s">
        <v>183</v>
      </c>
      <c r="H13" s="4" t="s">
        <v>24</v>
      </c>
      <c r="I13" s="5"/>
      <c r="J13" s="5"/>
      <c r="K13" s="5"/>
      <c r="L13" s="5"/>
      <c r="M13" s="5"/>
      <c r="N13" s="5"/>
      <c r="O13" s="5"/>
      <c r="P13" s="2"/>
      <c r="Q13" s="5"/>
      <c r="R13" s="5"/>
      <c r="S13" s="5"/>
      <c r="T13" s="2"/>
      <c r="U13" s="5"/>
      <c r="V13" s="5"/>
      <c r="W13" s="11">
        <f t="shared" si="0"/>
        <v>0</v>
      </c>
      <c r="X13" s="1">
        <f t="shared" si="1"/>
        <v>0.0021990740740740478</v>
      </c>
      <c r="Y13" s="1">
        <f t="shared" si="2"/>
        <v>0.0021990740740740478</v>
      </c>
      <c r="Z13" s="12"/>
    </row>
    <row r="14" spans="1:26" ht="12.75">
      <c r="A14" s="2">
        <v>182</v>
      </c>
      <c r="B14" s="3" t="s">
        <v>219</v>
      </c>
      <c r="C14" s="3" t="s">
        <v>220</v>
      </c>
      <c r="D14" s="4" t="s">
        <v>180</v>
      </c>
      <c r="E14" s="9" t="s">
        <v>221</v>
      </c>
      <c r="F14" s="4" t="s">
        <v>222</v>
      </c>
      <c r="G14" s="4" t="s">
        <v>223</v>
      </c>
      <c r="H14" s="4" t="s">
        <v>24</v>
      </c>
      <c r="I14" s="5"/>
      <c r="J14" s="5"/>
      <c r="K14" s="5"/>
      <c r="L14" s="5"/>
      <c r="M14" s="5"/>
      <c r="N14" s="5"/>
      <c r="O14" s="5"/>
      <c r="P14" s="2">
        <v>5</v>
      </c>
      <c r="Q14" s="5"/>
      <c r="R14" s="5"/>
      <c r="S14" s="5"/>
      <c r="T14" s="5"/>
      <c r="U14" s="5"/>
      <c r="V14" s="2">
        <v>5</v>
      </c>
      <c r="W14" s="11">
        <f t="shared" si="0"/>
        <v>10</v>
      </c>
      <c r="X14" s="1">
        <f t="shared" si="1"/>
        <v>0.002268518518518614</v>
      </c>
      <c r="Y14" s="1">
        <f t="shared" si="2"/>
        <v>0.002384259259259355</v>
      </c>
      <c r="Z14" s="12">
        <v>8</v>
      </c>
    </row>
    <row r="15" spans="1:26" ht="12.75">
      <c r="A15" s="2">
        <v>222</v>
      </c>
      <c r="B15" s="3" t="s">
        <v>184</v>
      </c>
      <c r="C15" s="3" t="s">
        <v>185</v>
      </c>
      <c r="D15" s="4" t="s">
        <v>180</v>
      </c>
      <c r="E15" s="9" t="s">
        <v>186</v>
      </c>
      <c r="F15" s="4" t="s">
        <v>187</v>
      </c>
      <c r="G15" s="4" t="s">
        <v>555</v>
      </c>
      <c r="H15" s="4" t="s">
        <v>24</v>
      </c>
      <c r="I15" s="5">
        <v>5</v>
      </c>
      <c r="J15" s="5"/>
      <c r="K15" s="5"/>
      <c r="L15" s="5"/>
      <c r="M15" s="5">
        <v>5</v>
      </c>
      <c r="N15" s="5"/>
      <c r="O15" s="5"/>
      <c r="P15" s="5">
        <v>5</v>
      </c>
      <c r="Q15" s="5"/>
      <c r="R15" s="5">
        <v>5</v>
      </c>
      <c r="S15" s="5"/>
      <c r="T15" s="5"/>
      <c r="U15" s="5"/>
      <c r="V15" s="5">
        <v>5</v>
      </c>
      <c r="W15" s="11">
        <f t="shared" si="0"/>
        <v>25</v>
      </c>
      <c r="X15" s="1">
        <f t="shared" si="1"/>
        <v>0.0021990740740740478</v>
      </c>
      <c r="Y15" s="1">
        <f t="shared" si="2"/>
        <v>0.0024884259259258996</v>
      </c>
      <c r="Z15" s="13"/>
    </row>
    <row r="16" spans="1:26" ht="12.75">
      <c r="A16" s="2">
        <v>132</v>
      </c>
      <c r="B16" s="3" t="s">
        <v>197</v>
      </c>
      <c r="C16" s="3" t="s">
        <v>198</v>
      </c>
      <c r="D16" s="4" t="s">
        <v>180</v>
      </c>
      <c r="E16" s="9" t="s">
        <v>199</v>
      </c>
      <c r="F16" s="4" t="s">
        <v>200</v>
      </c>
      <c r="G16" s="4" t="s">
        <v>201</v>
      </c>
      <c r="H16" s="4" t="s">
        <v>24</v>
      </c>
      <c r="I16" s="5"/>
      <c r="J16" s="5"/>
      <c r="K16" s="2"/>
      <c r="L16" s="5"/>
      <c r="M16" s="5"/>
      <c r="N16" s="5"/>
      <c r="O16" s="5"/>
      <c r="P16" s="5">
        <v>50</v>
      </c>
      <c r="Q16" s="5"/>
      <c r="R16" s="5"/>
      <c r="S16" s="5"/>
      <c r="T16" s="5"/>
      <c r="U16" s="5"/>
      <c r="V16" s="5"/>
      <c r="W16" s="11">
        <f t="shared" si="0"/>
        <v>50</v>
      </c>
      <c r="X16" s="1">
        <f t="shared" si="1"/>
        <v>0.0024421296296295303</v>
      </c>
      <c r="Y16" s="1">
        <f t="shared" si="2"/>
        <v>0.003020833333333234</v>
      </c>
      <c r="Z16" s="13">
        <v>9</v>
      </c>
    </row>
    <row r="17" spans="1:26" ht="12.75">
      <c r="A17" s="2">
        <v>189</v>
      </c>
      <c r="B17" s="3" t="s">
        <v>224</v>
      </c>
      <c r="C17" s="3" t="s">
        <v>237</v>
      </c>
      <c r="D17" s="4" t="s">
        <v>180</v>
      </c>
      <c r="E17" s="9" t="s">
        <v>225</v>
      </c>
      <c r="F17" s="4" t="s">
        <v>226</v>
      </c>
      <c r="G17" s="4" t="s">
        <v>227</v>
      </c>
      <c r="H17" s="4" t="s">
        <v>24</v>
      </c>
      <c r="I17" s="2"/>
      <c r="J17" s="5"/>
      <c r="K17" s="5"/>
      <c r="L17" s="2"/>
      <c r="M17" s="5">
        <v>5</v>
      </c>
      <c r="N17" s="5"/>
      <c r="O17" s="5"/>
      <c r="P17" s="5">
        <v>5</v>
      </c>
      <c r="Q17" s="5"/>
      <c r="R17" s="2"/>
      <c r="S17" s="5"/>
      <c r="T17" s="5">
        <v>5</v>
      </c>
      <c r="U17" s="5"/>
      <c r="V17" s="5"/>
      <c r="W17" s="11">
        <f t="shared" si="0"/>
        <v>15</v>
      </c>
      <c r="X17" s="1">
        <f t="shared" si="1"/>
        <v>0.002881944444444451</v>
      </c>
      <c r="Y17" s="1">
        <f t="shared" si="2"/>
        <v>0.003055555555555562</v>
      </c>
      <c r="Z17" s="13">
        <v>10</v>
      </c>
    </row>
  </sheetData>
  <sheetProtection/>
  <conditionalFormatting sqref="Z2:Z1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1.125" style="0" bestFit="1" customWidth="1"/>
    <col min="7" max="7" width="9.875" style="0" bestFit="1" customWidth="1"/>
    <col min="8" max="8" width="5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5.5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">
        <v>201</v>
      </c>
      <c r="B2" s="3" t="s">
        <v>281</v>
      </c>
      <c r="C2" s="3" t="s">
        <v>282</v>
      </c>
      <c r="D2" s="4" t="s">
        <v>241</v>
      </c>
      <c r="E2" s="9" t="s">
        <v>229</v>
      </c>
      <c r="F2" s="4" t="s">
        <v>230</v>
      </c>
      <c r="G2" s="4" t="s">
        <v>208</v>
      </c>
      <c r="H2" s="4" t="s">
        <v>24</v>
      </c>
      <c r="I2" s="5"/>
      <c r="J2" s="5"/>
      <c r="K2" s="5"/>
      <c r="L2" s="5">
        <v>5</v>
      </c>
      <c r="M2" s="5"/>
      <c r="N2" s="5"/>
      <c r="O2" s="5"/>
      <c r="P2" s="5">
        <v>5</v>
      </c>
      <c r="Q2" s="5"/>
      <c r="R2" s="2"/>
      <c r="S2" s="5">
        <v>5</v>
      </c>
      <c r="T2" s="5"/>
      <c r="U2" s="5"/>
      <c r="V2" s="5"/>
      <c r="W2" s="11">
        <f aca="true" t="shared" si="0" ref="W2:W14">SUM(I2:V2)</f>
        <v>15</v>
      </c>
      <c r="X2" s="1">
        <f aca="true" t="shared" si="1" ref="X2:X14">C2-B2</f>
        <v>0.0022453703703704253</v>
      </c>
      <c r="Y2" s="1">
        <f aca="true" t="shared" si="2" ref="Y2:Y14">X2+TIME(,,W2)</f>
        <v>0.0024189814814815362</v>
      </c>
      <c r="Z2" s="12">
        <v>1</v>
      </c>
    </row>
    <row r="3" spans="1:26" ht="12.75">
      <c r="A3" s="2">
        <v>155</v>
      </c>
      <c r="B3" s="3" t="s">
        <v>268</v>
      </c>
      <c r="C3" s="3" t="s">
        <v>269</v>
      </c>
      <c r="D3" s="4" t="s">
        <v>241</v>
      </c>
      <c r="E3" s="9" t="s">
        <v>242</v>
      </c>
      <c r="F3" s="4" t="s">
        <v>243</v>
      </c>
      <c r="G3" s="4" t="s">
        <v>244</v>
      </c>
      <c r="H3" s="4" t="s">
        <v>24</v>
      </c>
      <c r="I3" s="2"/>
      <c r="J3" s="5"/>
      <c r="K3" s="5">
        <v>5</v>
      </c>
      <c r="L3" s="5">
        <v>5</v>
      </c>
      <c r="M3" s="5"/>
      <c r="N3" s="5"/>
      <c r="O3" s="5"/>
      <c r="P3" s="5">
        <v>5</v>
      </c>
      <c r="Q3" s="5"/>
      <c r="R3" s="2"/>
      <c r="S3" s="5">
        <v>5</v>
      </c>
      <c r="T3" s="5">
        <v>5</v>
      </c>
      <c r="U3" s="5">
        <v>5</v>
      </c>
      <c r="V3" s="5">
        <v>5</v>
      </c>
      <c r="W3" s="11">
        <f t="shared" si="0"/>
        <v>35</v>
      </c>
      <c r="X3" s="1">
        <f t="shared" si="1"/>
        <v>0.0025231481481481355</v>
      </c>
      <c r="Y3" s="1">
        <f t="shared" si="2"/>
        <v>0.0029282407407407282</v>
      </c>
      <c r="Z3" s="12">
        <v>2</v>
      </c>
    </row>
    <row r="4" spans="1:26" ht="12.75">
      <c r="A4" s="2">
        <v>159</v>
      </c>
      <c r="B4" s="3" t="s">
        <v>270</v>
      </c>
      <c r="C4" s="3" t="s">
        <v>271</v>
      </c>
      <c r="D4" s="4" t="s">
        <v>241</v>
      </c>
      <c r="E4" s="9" t="s">
        <v>216</v>
      </c>
      <c r="F4" s="4" t="s">
        <v>217</v>
      </c>
      <c r="G4" s="4" t="s">
        <v>218</v>
      </c>
      <c r="H4" s="4" t="s">
        <v>24</v>
      </c>
      <c r="I4" s="5"/>
      <c r="J4" s="5"/>
      <c r="K4" s="5"/>
      <c r="L4" s="5">
        <v>5</v>
      </c>
      <c r="M4" s="5"/>
      <c r="N4" s="5"/>
      <c r="O4" s="5">
        <v>5</v>
      </c>
      <c r="P4" s="5"/>
      <c r="Q4" s="5"/>
      <c r="R4" s="5">
        <v>5</v>
      </c>
      <c r="S4" s="5"/>
      <c r="T4" s="5"/>
      <c r="U4" s="5"/>
      <c r="V4" s="5"/>
      <c r="W4" s="11">
        <f t="shared" si="0"/>
        <v>15</v>
      </c>
      <c r="X4" s="1">
        <f t="shared" si="1"/>
        <v>0.0028356481481481843</v>
      </c>
      <c r="Y4" s="1">
        <f t="shared" si="2"/>
        <v>0.0030092592592592953</v>
      </c>
      <c r="Z4" s="12">
        <v>3</v>
      </c>
    </row>
    <row r="5" spans="1:26" ht="12.75">
      <c r="A5" s="2">
        <v>181</v>
      </c>
      <c r="B5" s="3" t="s">
        <v>274</v>
      </c>
      <c r="C5" s="3" t="s">
        <v>275</v>
      </c>
      <c r="D5" s="4" t="s">
        <v>241</v>
      </c>
      <c r="E5" s="9" t="s">
        <v>276</v>
      </c>
      <c r="F5" s="4" t="s">
        <v>277</v>
      </c>
      <c r="G5" s="4" t="s">
        <v>278</v>
      </c>
      <c r="H5" s="4" t="s">
        <v>24</v>
      </c>
      <c r="I5" s="5"/>
      <c r="J5" s="5"/>
      <c r="K5" s="5"/>
      <c r="L5" s="5"/>
      <c r="M5" s="5">
        <v>5</v>
      </c>
      <c r="N5" s="5">
        <v>5</v>
      </c>
      <c r="O5" s="5">
        <v>5</v>
      </c>
      <c r="P5" s="5">
        <v>5</v>
      </c>
      <c r="Q5" s="5"/>
      <c r="R5" s="5">
        <v>5</v>
      </c>
      <c r="S5" s="5">
        <v>5</v>
      </c>
      <c r="T5" s="5">
        <v>5</v>
      </c>
      <c r="U5" s="5"/>
      <c r="V5" s="5">
        <v>5</v>
      </c>
      <c r="W5" s="11">
        <f t="shared" si="0"/>
        <v>40</v>
      </c>
      <c r="X5" s="1">
        <f t="shared" si="1"/>
        <v>0.002569444444444402</v>
      </c>
      <c r="Y5" s="1">
        <f t="shared" si="2"/>
        <v>0.0030324074074073648</v>
      </c>
      <c r="Z5" s="12">
        <v>4</v>
      </c>
    </row>
    <row r="6" spans="1:26" ht="12.75">
      <c r="A6" s="2">
        <v>188</v>
      </c>
      <c r="B6" s="3" t="s">
        <v>279</v>
      </c>
      <c r="C6" s="3" t="s">
        <v>280</v>
      </c>
      <c r="D6" s="4" t="s">
        <v>241</v>
      </c>
      <c r="E6" s="9" t="s">
        <v>192</v>
      </c>
      <c r="F6" s="4" t="s">
        <v>193</v>
      </c>
      <c r="G6" s="4" t="s">
        <v>194</v>
      </c>
      <c r="H6" s="4" t="s">
        <v>24</v>
      </c>
      <c r="I6" s="5"/>
      <c r="J6" s="5"/>
      <c r="K6" s="5"/>
      <c r="L6" s="5">
        <v>5</v>
      </c>
      <c r="M6" s="5">
        <v>5</v>
      </c>
      <c r="N6" s="5"/>
      <c r="O6" s="5">
        <v>5</v>
      </c>
      <c r="P6" s="5"/>
      <c r="Q6" s="5"/>
      <c r="R6" s="5">
        <v>5</v>
      </c>
      <c r="S6" s="5">
        <v>5</v>
      </c>
      <c r="T6" s="5">
        <v>5</v>
      </c>
      <c r="U6" s="5"/>
      <c r="V6" s="2">
        <v>5</v>
      </c>
      <c r="W6" s="11">
        <f t="shared" si="0"/>
        <v>35</v>
      </c>
      <c r="X6" s="1">
        <f t="shared" si="1"/>
        <v>0.0028356481481481843</v>
      </c>
      <c r="Y6" s="1">
        <f t="shared" si="2"/>
        <v>0.003240740740740777</v>
      </c>
      <c r="Z6" s="12">
        <v>5</v>
      </c>
    </row>
    <row r="7" spans="1:26" ht="12.75">
      <c r="A7" s="2">
        <v>129</v>
      </c>
      <c r="B7" s="3" t="s">
        <v>245</v>
      </c>
      <c r="C7" s="3" t="s">
        <v>246</v>
      </c>
      <c r="D7" s="4" t="s">
        <v>241</v>
      </c>
      <c r="E7" s="9" t="s">
        <v>247</v>
      </c>
      <c r="F7" s="4" t="s">
        <v>248</v>
      </c>
      <c r="G7" s="4" t="s">
        <v>218</v>
      </c>
      <c r="H7" s="4" t="s">
        <v>24</v>
      </c>
      <c r="I7" s="5"/>
      <c r="J7" s="5"/>
      <c r="K7" s="5">
        <v>5</v>
      </c>
      <c r="L7" s="5">
        <v>5</v>
      </c>
      <c r="M7" s="5"/>
      <c r="N7" s="5">
        <v>5</v>
      </c>
      <c r="O7" s="5"/>
      <c r="P7" s="5"/>
      <c r="Q7" s="5"/>
      <c r="R7" s="5"/>
      <c r="S7" s="5">
        <v>5</v>
      </c>
      <c r="T7" s="5">
        <v>5</v>
      </c>
      <c r="U7" s="5"/>
      <c r="V7" s="5">
        <v>5</v>
      </c>
      <c r="W7" s="11">
        <f t="shared" si="0"/>
        <v>30</v>
      </c>
      <c r="X7" s="1">
        <f t="shared" si="1"/>
        <v>0.0032986111111110716</v>
      </c>
      <c r="Y7" s="1">
        <f t="shared" si="2"/>
        <v>0.003645833333333294</v>
      </c>
      <c r="Z7" s="12">
        <v>6</v>
      </c>
    </row>
    <row r="8" spans="1:26" ht="12.75">
      <c r="A8" s="2">
        <v>228</v>
      </c>
      <c r="B8" s="3" t="s">
        <v>259</v>
      </c>
      <c r="C8" s="3" t="s">
        <v>260</v>
      </c>
      <c r="D8" s="4" t="s">
        <v>241</v>
      </c>
      <c r="E8" s="9" t="s">
        <v>247</v>
      </c>
      <c r="F8" s="4" t="s">
        <v>248</v>
      </c>
      <c r="G8" s="4" t="s">
        <v>218</v>
      </c>
      <c r="H8" s="4" t="s">
        <v>24</v>
      </c>
      <c r="I8" s="5"/>
      <c r="J8" s="5"/>
      <c r="K8" s="5">
        <v>5</v>
      </c>
      <c r="L8" s="5"/>
      <c r="M8" s="5"/>
      <c r="N8" s="5"/>
      <c r="O8" s="5">
        <v>5</v>
      </c>
      <c r="P8" s="5">
        <v>5</v>
      </c>
      <c r="Q8" s="5"/>
      <c r="R8" s="5"/>
      <c r="S8" s="5">
        <v>5</v>
      </c>
      <c r="T8" s="5"/>
      <c r="U8" s="5"/>
      <c r="V8" s="5">
        <v>5</v>
      </c>
      <c r="W8" s="11">
        <f t="shared" si="0"/>
        <v>25</v>
      </c>
      <c r="X8" s="1">
        <f t="shared" si="1"/>
        <v>0.003368055555555527</v>
      </c>
      <c r="Y8" s="1">
        <f t="shared" si="2"/>
        <v>0.0036574074074073788</v>
      </c>
      <c r="Z8" s="12"/>
    </row>
    <row r="9" spans="1:26" ht="12.75">
      <c r="A9" s="2">
        <v>168</v>
      </c>
      <c r="B9" s="3" t="s">
        <v>272</v>
      </c>
      <c r="C9" s="3" t="s">
        <v>273</v>
      </c>
      <c r="D9" s="4" t="s">
        <v>241</v>
      </c>
      <c r="E9" s="9" t="s">
        <v>263</v>
      </c>
      <c r="F9" s="4" t="s">
        <v>264</v>
      </c>
      <c r="G9" s="4" t="s">
        <v>265</v>
      </c>
      <c r="H9" s="4" t="s">
        <v>24</v>
      </c>
      <c r="I9" s="5"/>
      <c r="J9" s="5"/>
      <c r="K9" s="5"/>
      <c r="L9" s="5"/>
      <c r="M9" s="2">
        <v>5</v>
      </c>
      <c r="N9" s="5"/>
      <c r="O9" s="5"/>
      <c r="P9" s="5"/>
      <c r="Q9" s="5"/>
      <c r="R9" s="5"/>
      <c r="S9" s="5"/>
      <c r="T9" s="2">
        <v>5</v>
      </c>
      <c r="U9" s="5"/>
      <c r="V9" s="5">
        <v>5</v>
      </c>
      <c r="W9" s="11">
        <f t="shared" si="0"/>
        <v>15</v>
      </c>
      <c r="X9" s="1">
        <f t="shared" si="1"/>
        <v>0.0034953703703703987</v>
      </c>
      <c r="Y9" s="1">
        <f t="shared" si="2"/>
        <v>0.0036689814814815096</v>
      </c>
      <c r="Z9" s="12">
        <v>7</v>
      </c>
    </row>
    <row r="10" spans="1:26" ht="12.75">
      <c r="A10" s="2">
        <v>121</v>
      </c>
      <c r="B10" s="3" t="s">
        <v>239</v>
      </c>
      <c r="C10" s="3" t="s">
        <v>240</v>
      </c>
      <c r="D10" s="4" t="s">
        <v>241</v>
      </c>
      <c r="E10" s="9" t="s">
        <v>242</v>
      </c>
      <c r="F10" s="4" t="s">
        <v>243</v>
      </c>
      <c r="G10" s="4" t="s">
        <v>244</v>
      </c>
      <c r="H10" s="4" t="s">
        <v>24</v>
      </c>
      <c r="I10" s="2">
        <v>5</v>
      </c>
      <c r="J10" s="5"/>
      <c r="K10" s="5"/>
      <c r="L10" s="5"/>
      <c r="M10" s="5"/>
      <c r="N10" s="5"/>
      <c r="O10" s="5">
        <v>5</v>
      </c>
      <c r="P10" s="5">
        <v>50</v>
      </c>
      <c r="Q10" s="5">
        <v>5</v>
      </c>
      <c r="R10" s="5">
        <v>50</v>
      </c>
      <c r="S10" s="5">
        <v>5</v>
      </c>
      <c r="T10" s="5">
        <v>5</v>
      </c>
      <c r="U10" s="5">
        <v>5</v>
      </c>
      <c r="V10" s="5">
        <v>5</v>
      </c>
      <c r="W10" s="11">
        <f t="shared" si="0"/>
        <v>135</v>
      </c>
      <c r="X10" s="1">
        <f t="shared" si="1"/>
        <v>0.0026273148148148184</v>
      </c>
      <c r="Y10" s="1">
        <f t="shared" si="2"/>
        <v>0.004189814814814818</v>
      </c>
      <c r="Z10" s="12"/>
    </row>
    <row r="11" spans="1:26" ht="12.75">
      <c r="A11" s="2">
        <v>150</v>
      </c>
      <c r="B11" s="3" t="s">
        <v>266</v>
      </c>
      <c r="C11" s="3" t="s">
        <v>267</v>
      </c>
      <c r="D11" s="4" t="s">
        <v>241</v>
      </c>
      <c r="E11" s="9" t="s">
        <v>251</v>
      </c>
      <c r="F11" s="4" t="s">
        <v>252</v>
      </c>
      <c r="G11" s="4" t="s">
        <v>253</v>
      </c>
      <c r="H11" s="4" t="s">
        <v>24</v>
      </c>
      <c r="I11" s="5"/>
      <c r="J11" s="5">
        <v>5</v>
      </c>
      <c r="K11" s="5">
        <v>5</v>
      </c>
      <c r="L11" s="5"/>
      <c r="M11" s="5"/>
      <c r="N11" s="5"/>
      <c r="O11" s="5">
        <v>5</v>
      </c>
      <c r="P11" s="5">
        <v>5</v>
      </c>
      <c r="Q11" s="5"/>
      <c r="R11" s="5">
        <v>5</v>
      </c>
      <c r="S11" s="5">
        <v>5</v>
      </c>
      <c r="T11" s="5">
        <v>5</v>
      </c>
      <c r="U11" s="5">
        <v>5</v>
      </c>
      <c r="V11" s="5"/>
      <c r="W11" s="11">
        <f t="shared" si="0"/>
        <v>40</v>
      </c>
      <c r="X11" s="1">
        <f t="shared" si="1"/>
        <v>0.0038194444444444864</v>
      </c>
      <c r="Y11" s="1">
        <f t="shared" si="2"/>
        <v>0.004282407407407449</v>
      </c>
      <c r="Z11" s="12">
        <v>8</v>
      </c>
    </row>
    <row r="12" spans="1:26" ht="12.75">
      <c r="A12" s="2">
        <v>142</v>
      </c>
      <c r="B12" s="3" t="s">
        <v>261</v>
      </c>
      <c r="C12" s="3" t="s">
        <v>262</v>
      </c>
      <c r="D12" s="4" t="s">
        <v>241</v>
      </c>
      <c r="E12" s="9" t="s">
        <v>263</v>
      </c>
      <c r="F12" s="4" t="s">
        <v>264</v>
      </c>
      <c r="G12" s="4" t="s">
        <v>265</v>
      </c>
      <c r="H12" s="4" t="s">
        <v>24</v>
      </c>
      <c r="I12" s="5"/>
      <c r="J12" s="5">
        <v>5</v>
      </c>
      <c r="K12" s="5">
        <v>5</v>
      </c>
      <c r="L12" s="5"/>
      <c r="M12" s="5"/>
      <c r="N12" s="5"/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/>
      <c r="W12" s="11">
        <f t="shared" si="0"/>
        <v>45</v>
      </c>
      <c r="X12" s="1">
        <f t="shared" si="1"/>
        <v>0.003923611111111058</v>
      </c>
      <c r="Y12" s="1">
        <f t="shared" si="2"/>
        <v>0.0044444444444443915</v>
      </c>
      <c r="Z12" s="12"/>
    </row>
    <row r="13" spans="1:26" ht="12.75">
      <c r="A13" s="2">
        <v>135</v>
      </c>
      <c r="B13" s="3" t="s">
        <v>254</v>
      </c>
      <c r="C13" s="3" t="s">
        <v>255</v>
      </c>
      <c r="D13" s="4" t="s">
        <v>241</v>
      </c>
      <c r="E13" s="9" t="s">
        <v>256</v>
      </c>
      <c r="F13" s="4" t="s">
        <v>257</v>
      </c>
      <c r="G13" s="4" t="s">
        <v>258</v>
      </c>
      <c r="H13" s="4" t="s">
        <v>24</v>
      </c>
      <c r="I13" s="5">
        <v>5</v>
      </c>
      <c r="J13" s="5"/>
      <c r="K13" s="5"/>
      <c r="L13" s="5"/>
      <c r="M13" s="5">
        <v>5</v>
      </c>
      <c r="N13" s="5"/>
      <c r="O13" s="5">
        <v>5</v>
      </c>
      <c r="P13" s="2">
        <v>5</v>
      </c>
      <c r="Q13" s="5">
        <v>50</v>
      </c>
      <c r="R13" s="5"/>
      <c r="S13" s="5">
        <v>5</v>
      </c>
      <c r="T13" s="2"/>
      <c r="U13" s="5">
        <v>5</v>
      </c>
      <c r="V13" s="5">
        <v>5</v>
      </c>
      <c r="W13" s="11">
        <f t="shared" si="0"/>
        <v>85</v>
      </c>
      <c r="X13" s="1">
        <f t="shared" si="1"/>
        <v>0.004548611111111045</v>
      </c>
      <c r="Y13" s="1">
        <f t="shared" si="2"/>
        <v>0.005532407407407342</v>
      </c>
      <c r="Z13" s="12">
        <v>9</v>
      </c>
    </row>
    <row r="14" spans="1:26" ht="12.75">
      <c r="A14" s="2">
        <v>134</v>
      </c>
      <c r="B14" s="3" t="s">
        <v>249</v>
      </c>
      <c r="C14" s="3" t="s">
        <v>250</v>
      </c>
      <c r="D14" s="4" t="s">
        <v>241</v>
      </c>
      <c r="E14" s="9" t="s">
        <v>251</v>
      </c>
      <c r="F14" s="4" t="s">
        <v>252</v>
      </c>
      <c r="G14" s="4" t="s">
        <v>253</v>
      </c>
      <c r="H14" s="4" t="s">
        <v>24</v>
      </c>
      <c r="I14" s="5"/>
      <c r="J14" s="5">
        <v>5</v>
      </c>
      <c r="K14" s="5">
        <v>5</v>
      </c>
      <c r="L14" s="5">
        <v>50</v>
      </c>
      <c r="M14" s="5"/>
      <c r="N14" s="5"/>
      <c r="O14" s="5">
        <v>5</v>
      </c>
      <c r="P14" s="2">
        <v>5</v>
      </c>
      <c r="Q14" s="5">
        <v>5</v>
      </c>
      <c r="R14" s="5"/>
      <c r="S14" s="5">
        <v>5</v>
      </c>
      <c r="T14" s="5">
        <v>5</v>
      </c>
      <c r="U14" s="5">
        <v>5</v>
      </c>
      <c r="V14" s="2">
        <v>50</v>
      </c>
      <c r="W14" s="11">
        <f t="shared" si="0"/>
        <v>140</v>
      </c>
      <c r="X14" s="1">
        <f t="shared" si="1"/>
        <v>0.00406250000000008</v>
      </c>
      <c r="Y14" s="1">
        <f t="shared" si="2"/>
        <v>0.00568287037037045</v>
      </c>
      <c r="Z14" s="12"/>
    </row>
  </sheetData>
  <sheetProtection/>
  <conditionalFormatting sqref="Z2:Z1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0.875" style="0" bestFit="1" customWidth="1"/>
    <col min="7" max="7" width="10.625" style="0" bestFit="1" customWidth="1"/>
    <col min="8" max="8" width="9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6.25" thickBot="1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4">
        <v>219</v>
      </c>
      <c r="B2" s="151" t="s">
        <v>288</v>
      </c>
      <c r="C2" s="153" t="s">
        <v>289</v>
      </c>
      <c r="D2" s="25" t="s">
        <v>285</v>
      </c>
      <c r="E2" s="26" t="s">
        <v>46</v>
      </c>
      <c r="F2" s="25" t="s">
        <v>47</v>
      </c>
      <c r="G2" s="25" t="s">
        <v>48</v>
      </c>
      <c r="H2" s="25" t="s">
        <v>24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>
        <f aca="true" t="shared" si="0" ref="W2:W29">SUM(I2:V2)</f>
        <v>0</v>
      </c>
      <c r="X2" s="155">
        <f aca="true" t="shared" si="1" ref="X2:X29">C2-B2</f>
        <v>0.0015509259259259833</v>
      </c>
      <c r="Y2" s="155">
        <f aca="true" t="shared" si="2" ref="Y2:Y29">X2+TIME(,,W2)</f>
        <v>0.0015509259259259833</v>
      </c>
      <c r="Z2" s="149">
        <v>1</v>
      </c>
    </row>
    <row r="3" spans="1:26" ht="13.5" thickBot="1">
      <c r="A3" s="24">
        <v>219</v>
      </c>
      <c r="B3" s="152"/>
      <c r="C3" s="154" t="s">
        <v>289</v>
      </c>
      <c r="D3" s="28" t="s">
        <v>285</v>
      </c>
      <c r="E3" s="29" t="s">
        <v>32</v>
      </c>
      <c r="F3" s="28" t="s">
        <v>33</v>
      </c>
      <c r="G3" s="28" t="s">
        <v>29</v>
      </c>
      <c r="H3" s="28" t="s">
        <v>24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>
        <f t="shared" si="0"/>
        <v>0</v>
      </c>
      <c r="X3" s="156"/>
      <c r="Y3" s="156">
        <f t="shared" si="2"/>
        <v>0</v>
      </c>
      <c r="Z3" s="150"/>
    </row>
    <row r="4" spans="1:26" ht="12.75">
      <c r="A4" s="2">
        <v>114</v>
      </c>
      <c r="B4" s="151" t="s">
        <v>290</v>
      </c>
      <c r="C4" s="153" t="s">
        <v>291</v>
      </c>
      <c r="D4" s="25" t="s">
        <v>285</v>
      </c>
      <c r="E4" s="26" t="s">
        <v>46</v>
      </c>
      <c r="F4" s="25" t="s">
        <v>47</v>
      </c>
      <c r="G4" s="25" t="s">
        <v>48</v>
      </c>
      <c r="H4" s="25" t="s">
        <v>24</v>
      </c>
      <c r="I4" s="157"/>
      <c r="J4" s="157"/>
      <c r="K4" s="157"/>
      <c r="L4" s="157"/>
      <c r="M4" s="157"/>
      <c r="N4" s="157"/>
      <c r="O4" s="157"/>
      <c r="P4" s="157">
        <v>5</v>
      </c>
      <c r="Q4" s="157"/>
      <c r="R4" s="157"/>
      <c r="S4" s="157"/>
      <c r="T4" s="157"/>
      <c r="U4" s="157"/>
      <c r="V4" s="157"/>
      <c r="W4" s="157">
        <f t="shared" si="0"/>
        <v>5</v>
      </c>
      <c r="X4" s="155">
        <f t="shared" si="1"/>
        <v>0.001574074074074172</v>
      </c>
      <c r="Y4" s="155">
        <f t="shared" si="2"/>
        <v>0.0016319444444445426</v>
      </c>
      <c r="Z4" s="147"/>
    </row>
    <row r="5" spans="1:26" ht="13.5" thickBot="1">
      <c r="A5" s="2">
        <v>114</v>
      </c>
      <c r="B5" s="152" t="s">
        <v>290</v>
      </c>
      <c r="C5" s="154" t="s">
        <v>291</v>
      </c>
      <c r="D5" s="28" t="s">
        <v>285</v>
      </c>
      <c r="E5" s="29" t="s">
        <v>32</v>
      </c>
      <c r="F5" s="28" t="s">
        <v>33</v>
      </c>
      <c r="G5" s="28" t="s">
        <v>29</v>
      </c>
      <c r="H5" s="28" t="s">
        <v>24</v>
      </c>
      <c r="I5" s="158"/>
      <c r="J5" s="158"/>
      <c r="K5" s="158"/>
      <c r="L5" s="158"/>
      <c r="M5" s="158"/>
      <c r="N5" s="158"/>
      <c r="O5" s="158"/>
      <c r="P5" s="158">
        <v>5</v>
      </c>
      <c r="Q5" s="158"/>
      <c r="R5" s="158"/>
      <c r="S5" s="158"/>
      <c r="T5" s="158"/>
      <c r="U5" s="158"/>
      <c r="V5" s="158"/>
      <c r="W5" s="158">
        <f t="shared" si="0"/>
        <v>5</v>
      </c>
      <c r="X5" s="156">
        <f t="shared" si="1"/>
        <v>0.001574074074074172</v>
      </c>
      <c r="Y5" s="156">
        <f t="shared" si="2"/>
        <v>0.0016319444444445426</v>
      </c>
      <c r="Z5" s="148"/>
    </row>
    <row r="6" spans="1:26" ht="12.75">
      <c r="A6" s="2">
        <v>214</v>
      </c>
      <c r="B6" s="151" t="s">
        <v>283</v>
      </c>
      <c r="C6" s="153" t="s">
        <v>284</v>
      </c>
      <c r="D6" s="25" t="s">
        <v>285</v>
      </c>
      <c r="E6" s="26" t="s">
        <v>88</v>
      </c>
      <c r="F6" s="25" t="s">
        <v>89</v>
      </c>
      <c r="G6" s="25" t="s">
        <v>90</v>
      </c>
      <c r="H6" s="25" t="s">
        <v>24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>
        <f t="shared" si="0"/>
        <v>0</v>
      </c>
      <c r="X6" s="155">
        <f t="shared" si="1"/>
        <v>0.0017245370370371216</v>
      </c>
      <c r="Y6" s="155">
        <f t="shared" si="2"/>
        <v>0.0017245370370371216</v>
      </c>
      <c r="Z6" s="147">
        <v>2</v>
      </c>
    </row>
    <row r="7" spans="1:26" ht="13.5" thickBot="1">
      <c r="A7" s="2">
        <v>214</v>
      </c>
      <c r="B7" s="152" t="s">
        <v>283</v>
      </c>
      <c r="C7" s="154" t="s">
        <v>284</v>
      </c>
      <c r="D7" s="28" t="s">
        <v>285</v>
      </c>
      <c r="E7" s="29" t="s">
        <v>78</v>
      </c>
      <c r="F7" s="28" t="s">
        <v>79</v>
      </c>
      <c r="G7" s="28" t="s">
        <v>80</v>
      </c>
      <c r="H7" s="28" t="s">
        <v>24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>
        <f t="shared" si="0"/>
        <v>0</v>
      </c>
      <c r="X7" s="156">
        <f t="shared" si="1"/>
        <v>0.0017245370370371216</v>
      </c>
      <c r="Y7" s="156">
        <f t="shared" si="2"/>
        <v>0.0017245370370371216</v>
      </c>
      <c r="Z7" s="148"/>
    </row>
    <row r="8" spans="1:26" ht="12.75">
      <c r="A8" s="2">
        <v>111</v>
      </c>
      <c r="B8" s="151" t="s">
        <v>286</v>
      </c>
      <c r="C8" s="153" t="s">
        <v>287</v>
      </c>
      <c r="D8" s="25" t="s">
        <v>285</v>
      </c>
      <c r="E8" s="26" t="s">
        <v>88</v>
      </c>
      <c r="F8" s="25" t="s">
        <v>89</v>
      </c>
      <c r="G8" s="25" t="s">
        <v>90</v>
      </c>
      <c r="H8" s="25" t="s">
        <v>24</v>
      </c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>
        <v>5</v>
      </c>
      <c r="T8" s="157"/>
      <c r="U8" s="157"/>
      <c r="V8" s="157"/>
      <c r="W8" s="157">
        <f t="shared" si="0"/>
        <v>5</v>
      </c>
      <c r="X8" s="155">
        <f t="shared" si="1"/>
        <v>0.001770833333333277</v>
      </c>
      <c r="Y8" s="155">
        <f t="shared" si="2"/>
        <v>0.0018287037037036475</v>
      </c>
      <c r="Z8" s="147"/>
    </row>
    <row r="9" spans="1:26" ht="13.5" thickBot="1">
      <c r="A9" s="2">
        <v>111</v>
      </c>
      <c r="B9" s="152" t="s">
        <v>286</v>
      </c>
      <c r="C9" s="154" t="s">
        <v>287</v>
      </c>
      <c r="D9" s="28" t="s">
        <v>285</v>
      </c>
      <c r="E9" s="29" t="s">
        <v>78</v>
      </c>
      <c r="F9" s="28" t="s">
        <v>79</v>
      </c>
      <c r="G9" s="28" t="s">
        <v>80</v>
      </c>
      <c r="H9" s="28" t="s">
        <v>24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>
        <v>5</v>
      </c>
      <c r="T9" s="158"/>
      <c r="U9" s="158"/>
      <c r="V9" s="158"/>
      <c r="W9" s="158">
        <f t="shared" si="0"/>
        <v>5</v>
      </c>
      <c r="X9" s="156">
        <f t="shared" si="1"/>
        <v>0.001770833333333277</v>
      </c>
      <c r="Y9" s="156">
        <f t="shared" si="2"/>
        <v>0.0018287037037036475</v>
      </c>
      <c r="Z9" s="148"/>
    </row>
    <row r="10" spans="1:26" ht="12.75">
      <c r="A10" s="2">
        <v>202</v>
      </c>
      <c r="B10" s="151" t="s">
        <v>319</v>
      </c>
      <c r="C10" s="153" t="s">
        <v>320</v>
      </c>
      <c r="D10" s="25" t="s">
        <v>285</v>
      </c>
      <c r="E10" s="26" t="s">
        <v>57</v>
      </c>
      <c r="F10" s="25" t="s">
        <v>44</v>
      </c>
      <c r="G10" s="25" t="s">
        <v>58</v>
      </c>
      <c r="H10" s="25" t="s">
        <v>24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>
        <f t="shared" si="0"/>
        <v>0</v>
      </c>
      <c r="X10" s="155">
        <f t="shared" si="1"/>
        <v>0.0018981481481481488</v>
      </c>
      <c r="Y10" s="155">
        <f t="shared" si="2"/>
        <v>0.0018981481481481488</v>
      </c>
      <c r="Z10" s="147">
        <v>3</v>
      </c>
    </row>
    <row r="11" spans="1:26" ht="13.5" thickBot="1">
      <c r="A11" s="2">
        <v>202</v>
      </c>
      <c r="B11" s="152" t="s">
        <v>319</v>
      </c>
      <c r="C11" s="154" t="s">
        <v>320</v>
      </c>
      <c r="D11" s="28" t="s">
        <v>285</v>
      </c>
      <c r="E11" s="29" t="s">
        <v>43</v>
      </c>
      <c r="F11" s="28" t="s">
        <v>44</v>
      </c>
      <c r="G11" s="28" t="s">
        <v>29</v>
      </c>
      <c r="H11" s="28" t="s">
        <v>24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>
        <f t="shared" si="0"/>
        <v>0</v>
      </c>
      <c r="X11" s="156">
        <f t="shared" si="1"/>
        <v>0.0018981481481481488</v>
      </c>
      <c r="Y11" s="156">
        <f t="shared" si="2"/>
        <v>0.0018981481481481488</v>
      </c>
      <c r="Z11" s="148"/>
    </row>
    <row r="12" spans="1:26" ht="12.75">
      <c r="A12" s="2">
        <v>151</v>
      </c>
      <c r="B12" s="151" t="s">
        <v>307</v>
      </c>
      <c r="C12" s="153" t="s">
        <v>202</v>
      </c>
      <c r="D12" s="25" t="s">
        <v>285</v>
      </c>
      <c r="E12" s="26" t="s">
        <v>61</v>
      </c>
      <c r="F12" s="25" t="s">
        <v>62</v>
      </c>
      <c r="G12" s="25" t="s">
        <v>63</v>
      </c>
      <c r="H12" s="25" t="s">
        <v>24</v>
      </c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>
        <v>5</v>
      </c>
      <c r="U12" s="157"/>
      <c r="V12" s="157">
        <v>5</v>
      </c>
      <c r="W12" s="157">
        <f t="shared" si="0"/>
        <v>10</v>
      </c>
      <c r="X12" s="155">
        <f t="shared" si="1"/>
        <v>0.002083333333333326</v>
      </c>
      <c r="Y12" s="155">
        <f t="shared" si="2"/>
        <v>0.002199074074074067</v>
      </c>
      <c r="Z12" s="147">
        <v>4</v>
      </c>
    </row>
    <row r="13" spans="1:26" ht="13.5" thickBot="1">
      <c r="A13" s="2">
        <v>151</v>
      </c>
      <c r="B13" s="152" t="s">
        <v>307</v>
      </c>
      <c r="C13" s="154" t="s">
        <v>202</v>
      </c>
      <c r="D13" s="28" t="s">
        <v>285</v>
      </c>
      <c r="E13" s="29" t="s">
        <v>38</v>
      </c>
      <c r="F13" s="28" t="s">
        <v>39</v>
      </c>
      <c r="G13" s="28" t="s">
        <v>40</v>
      </c>
      <c r="H13" s="28" t="s">
        <v>24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5</v>
      </c>
      <c r="U13" s="158"/>
      <c r="V13" s="158">
        <v>5</v>
      </c>
      <c r="W13" s="158">
        <f t="shared" si="0"/>
        <v>10</v>
      </c>
      <c r="X13" s="156">
        <f t="shared" si="1"/>
        <v>0.002083333333333326</v>
      </c>
      <c r="Y13" s="156">
        <f t="shared" si="2"/>
        <v>0.002199074074074067</v>
      </c>
      <c r="Z13" s="148"/>
    </row>
    <row r="14" spans="1:26" ht="12.75">
      <c r="A14" s="2">
        <v>166</v>
      </c>
      <c r="B14" s="151" t="s">
        <v>369</v>
      </c>
      <c r="C14" s="153" t="s">
        <v>370</v>
      </c>
      <c r="D14" s="25" t="s">
        <v>285</v>
      </c>
      <c r="E14" s="26" t="s">
        <v>38</v>
      </c>
      <c r="F14" s="25" t="s">
        <v>39</v>
      </c>
      <c r="G14" s="25" t="s">
        <v>40</v>
      </c>
      <c r="H14" s="25" t="s">
        <v>24</v>
      </c>
      <c r="I14" s="157"/>
      <c r="J14" s="157"/>
      <c r="K14" s="157"/>
      <c r="L14" s="157"/>
      <c r="M14" s="157"/>
      <c r="N14" s="157"/>
      <c r="O14" s="157"/>
      <c r="P14" s="157">
        <v>5</v>
      </c>
      <c r="Q14" s="157"/>
      <c r="R14" s="157"/>
      <c r="S14" s="157">
        <v>5</v>
      </c>
      <c r="T14" s="157"/>
      <c r="U14" s="157"/>
      <c r="V14" s="157">
        <v>5</v>
      </c>
      <c r="W14" s="157">
        <f t="shared" si="0"/>
        <v>15</v>
      </c>
      <c r="X14" s="155">
        <f t="shared" si="1"/>
        <v>0.0020486111111110983</v>
      </c>
      <c r="Y14" s="155">
        <f t="shared" si="2"/>
        <v>0.002222222222222209</v>
      </c>
      <c r="Z14" s="147"/>
    </row>
    <row r="15" spans="1:26" ht="13.5" thickBot="1">
      <c r="A15" s="2">
        <v>166</v>
      </c>
      <c r="B15" s="152" t="s">
        <v>369</v>
      </c>
      <c r="C15" s="154" t="s">
        <v>370</v>
      </c>
      <c r="D15" s="28" t="s">
        <v>285</v>
      </c>
      <c r="E15" s="29" t="s">
        <v>61</v>
      </c>
      <c r="F15" s="28" t="s">
        <v>62</v>
      </c>
      <c r="G15" s="28" t="s">
        <v>63</v>
      </c>
      <c r="H15" s="28" t="s">
        <v>24</v>
      </c>
      <c r="I15" s="158"/>
      <c r="J15" s="158"/>
      <c r="K15" s="158"/>
      <c r="L15" s="158"/>
      <c r="M15" s="158"/>
      <c r="N15" s="158"/>
      <c r="O15" s="158"/>
      <c r="P15" s="158">
        <v>5</v>
      </c>
      <c r="Q15" s="158"/>
      <c r="R15" s="158"/>
      <c r="S15" s="158">
        <v>5</v>
      </c>
      <c r="T15" s="158"/>
      <c r="U15" s="158"/>
      <c r="V15" s="158">
        <v>5</v>
      </c>
      <c r="W15" s="158">
        <f t="shared" si="0"/>
        <v>15</v>
      </c>
      <c r="X15" s="156">
        <f t="shared" si="1"/>
        <v>0.0020486111111110983</v>
      </c>
      <c r="Y15" s="156">
        <f t="shared" si="2"/>
        <v>0.002222222222222209</v>
      </c>
      <c r="Z15" s="148"/>
    </row>
    <row r="16" spans="1:26" ht="12.75" customHeight="1">
      <c r="A16" s="2">
        <v>184</v>
      </c>
      <c r="B16" s="151" t="s">
        <v>317</v>
      </c>
      <c r="C16" s="153" t="s">
        <v>318</v>
      </c>
      <c r="D16" s="25" t="s">
        <v>285</v>
      </c>
      <c r="E16" s="26" t="s">
        <v>32</v>
      </c>
      <c r="F16" s="25" t="s">
        <v>33</v>
      </c>
      <c r="G16" s="25" t="s">
        <v>29</v>
      </c>
      <c r="H16" s="25" t="s">
        <v>24</v>
      </c>
      <c r="I16" s="157"/>
      <c r="J16" s="157"/>
      <c r="K16" s="157"/>
      <c r="L16" s="157"/>
      <c r="M16" s="157"/>
      <c r="N16" s="157"/>
      <c r="O16" s="157"/>
      <c r="P16" s="157">
        <v>5</v>
      </c>
      <c r="Q16" s="157"/>
      <c r="R16" s="157"/>
      <c r="S16" s="157"/>
      <c r="T16" s="157"/>
      <c r="U16" s="157"/>
      <c r="V16" s="157"/>
      <c r="W16" s="157">
        <f t="shared" si="0"/>
        <v>5</v>
      </c>
      <c r="X16" s="155">
        <f t="shared" si="1"/>
        <v>0.002384259259259225</v>
      </c>
      <c r="Y16" s="155">
        <f t="shared" si="2"/>
        <v>0.0024421296296295953</v>
      </c>
      <c r="Z16" s="149" t="s">
        <v>395</v>
      </c>
    </row>
    <row r="17" spans="1:26" ht="13.5" thickBot="1">
      <c r="A17" s="2">
        <v>184</v>
      </c>
      <c r="B17" s="152" t="s">
        <v>317</v>
      </c>
      <c r="C17" s="154" t="s">
        <v>318</v>
      </c>
      <c r="D17" s="28" t="s">
        <v>285</v>
      </c>
      <c r="E17" s="29" t="s">
        <v>46</v>
      </c>
      <c r="F17" s="28" t="s">
        <v>47</v>
      </c>
      <c r="G17" s="28" t="s">
        <v>48</v>
      </c>
      <c r="H17" s="28" t="s">
        <v>24</v>
      </c>
      <c r="I17" s="158"/>
      <c r="J17" s="158"/>
      <c r="K17" s="158"/>
      <c r="L17" s="158"/>
      <c r="M17" s="158"/>
      <c r="N17" s="158"/>
      <c r="O17" s="158"/>
      <c r="P17" s="158">
        <v>5</v>
      </c>
      <c r="Q17" s="158"/>
      <c r="R17" s="158"/>
      <c r="S17" s="158"/>
      <c r="T17" s="158"/>
      <c r="U17" s="158"/>
      <c r="V17" s="158"/>
      <c r="W17" s="158">
        <f t="shared" si="0"/>
        <v>5</v>
      </c>
      <c r="X17" s="156">
        <f t="shared" si="1"/>
        <v>0.002384259259259225</v>
      </c>
      <c r="Y17" s="156">
        <f t="shared" si="2"/>
        <v>0.0024421296296295953</v>
      </c>
      <c r="Z17" s="150"/>
    </row>
    <row r="18" spans="1:26" ht="12.75">
      <c r="A18" s="2">
        <v>130</v>
      </c>
      <c r="B18" s="151" t="s">
        <v>299</v>
      </c>
      <c r="C18" s="153" t="s">
        <v>300</v>
      </c>
      <c r="D18" s="25" t="s">
        <v>285</v>
      </c>
      <c r="E18" s="26" t="s">
        <v>159</v>
      </c>
      <c r="F18" s="25" t="s">
        <v>160</v>
      </c>
      <c r="G18" s="25" t="s">
        <v>161</v>
      </c>
      <c r="H18" s="25" t="s">
        <v>24</v>
      </c>
      <c r="I18" s="157"/>
      <c r="J18" s="157"/>
      <c r="K18" s="157">
        <v>5</v>
      </c>
      <c r="L18" s="157"/>
      <c r="M18" s="157">
        <v>5</v>
      </c>
      <c r="N18" s="157"/>
      <c r="O18" s="157"/>
      <c r="P18" s="157">
        <v>5</v>
      </c>
      <c r="Q18" s="157"/>
      <c r="R18" s="157"/>
      <c r="S18" s="157"/>
      <c r="T18" s="157"/>
      <c r="U18" s="157"/>
      <c r="V18" s="157">
        <v>5</v>
      </c>
      <c r="W18" s="157">
        <f t="shared" si="0"/>
        <v>20</v>
      </c>
      <c r="X18" s="155">
        <f t="shared" si="1"/>
        <v>0.0026388888888888573</v>
      </c>
      <c r="Y18" s="155">
        <f t="shared" si="2"/>
        <v>0.0028703703703703387</v>
      </c>
      <c r="Z18" s="147">
        <v>5</v>
      </c>
    </row>
    <row r="19" spans="1:26" ht="13.5" thickBot="1">
      <c r="A19" s="2">
        <v>130</v>
      </c>
      <c r="B19" s="152" t="s">
        <v>299</v>
      </c>
      <c r="C19" s="154" t="s">
        <v>300</v>
      </c>
      <c r="D19" s="28" t="s">
        <v>285</v>
      </c>
      <c r="E19" s="29" t="s">
        <v>103</v>
      </c>
      <c r="F19" s="28" t="s">
        <v>104</v>
      </c>
      <c r="G19" s="28" t="s">
        <v>54</v>
      </c>
      <c r="H19" s="28" t="s">
        <v>24</v>
      </c>
      <c r="I19" s="158"/>
      <c r="J19" s="158"/>
      <c r="K19" s="158">
        <v>5</v>
      </c>
      <c r="L19" s="158"/>
      <c r="M19" s="158">
        <v>5</v>
      </c>
      <c r="N19" s="158"/>
      <c r="O19" s="158"/>
      <c r="P19" s="158">
        <v>5</v>
      </c>
      <c r="Q19" s="158"/>
      <c r="R19" s="158"/>
      <c r="S19" s="158"/>
      <c r="T19" s="158"/>
      <c r="U19" s="158"/>
      <c r="V19" s="158">
        <v>5</v>
      </c>
      <c r="W19" s="158">
        <f t="shared" si="0"/>
        <v>20</v>
      </c>
      <c r="X19" s="156">
        <f t="shared" si="1"/>
        <v>0.0026388888888888573</v>
      </c>
      <c r="Y19" s="156">
        <f t="shared" si="2"/>
        <v>0.0028703703703703387</v>
      </c>
      <c r="Z19" s="148"/>
    </row>
    <row r="20" spans="1:26" ht="12.75">
      <c r="A20" s="2">
        <v>146</v>
      </c>
      <c r="B20" s="151" t="s">
        <v>303</v>
      </c>
      <c r="C20" s="153" t="s">
        <v>304</v>
      </c>
      <c r="D20" s="25" t="s">
        <v>285</v>
      </c>
      <c r="E20" s="26" t="s">
        <v>305</v>
      </c>
      <c r="F20" s="25" t="s">
        <v>306</v>
      </c>
      <c r="G20" s="25" t="s">
        <v>48</v>
      </c>
      <c r="H20" s="25" t="s">
        <v>24</v>
      </c>
      <c r="I20" s="157"/>
      <c r="J20" s="157">
        <v>5</v>
      </c>
      <c r="K20" s="157">
        <v>5</v>
      </c>
      <c r="L20" s="157"/>
      <c r="M20" s="157"/>
      <c r="N20" s="157"/>
      <c r="O20" s="157"/>
      <c r="P20" s="157">
        <v>5</v>
      </c>
      <c r="Q20" s="157"/>
      <c r="R20" s="157"/>
      <c r="S20" s="157">
        <v>5</v>
      </c>
      <c r="T20" s="157"/>
      <c r="U20" s="157"/>
      <c r="V20" s="157">
        <v>5</v>
      </c>
      <c r="W20" s="157">
        <f t="shared" si="0"/>
        <v>25</v>
      </c>
      <c r="X20" s="155">
        <f t="shared" si="1"/>
        <v>0.002962962962962945</v>
      </c>
      <c r="Y20" s="155">
        <f t="shared" si="2"/>
        <v>0.003252314814814797</v>
      </c>
      <c r="Z20" s="147">
        <v>6</v>
      </c>
    </row>
    <row r="21" spans="1:26" ht="13.5" thickBot="1">
      <c r="A21" s="2">
        <v>146</v>
      </c>
      <c r="B21" s="152" t="s">
        <v>303</v>
      </c>
      <c r="C21" s="154" t="s">
        <v>304</v>
      </c>
      <c r="D21" s="28" t="s">
        <v>285</v>
      </c>
      <c r="E21" s="29" t="s">
        <v>143</v>
      </c>
      <c r="F21" s="28" t="s">
        <v>144</v>
      </c>
      <c r="G21" s="28" t="s">
        <v>63</v>
      </c>
      <c r="H21" s="28" t="s">
        <v>24</v>
      </c>
      <c r="I21" s="158"/>
      <c r="J21" s="158">
        <v>5</v>
      </c>
      <c r="K21" s="158">
        <v>5</v>
      </c>
      <c r="L21" s="158"/>
      <c r="M21" s="158"/>
      <c r="N21" s="158"/>
      <c r="O21" s="158"/>
      <c r="P21" s="158">
        <v>5</v>
      </c>
      <c r="Q21" s="158"/>
      <c r="R21" s="158"/>
      <c r="S21" s="158">
        <v>5</v>
      </c>
      <c r="T21" s="158"/>
      <c r="U21" s="158"/>
      <c r="V21" s="158">
        <v>5</v>
      </c>
      <c r="W21" s="158">
        <f t="shared" si="0"/>
        <v>25</v>
      </c>
      <c r="X21" s="156">
        <f t="shared" si="1"/>
        <v>0.002962962962962945</v>
      </c>
      <c r="Y21" s="156">
        <f t="shared" si="2"/>
        <v>0.003252314814814797</v>
      </c>
      <c r="Z21" s="148"/>
    </row>
    <row r="22" spans="1:26" ht="12.75">
      <c r="A22" s="2">
        <v>177</v>
      </c>
      <c r="B22" s="151" t="s">
        <v>310</v>
      </c>
      <c r="C22" s="153" t="s">
        <v>311</v>
      </c>
      <c r="D22" s="25" t="s">
        <v>285</v>
      </c>
      <c r="E22" s="26" t="s">
        <v>312</v>
      </c>
      <c r="F22" s="25" t="s">
        <v>313</v>
      </c>
      <c r="G22" s="25" t="s">
        <v>314</v>
      </c>
      <c r="H22" s="25" t="s">
        <v>24</v>
      </c>
      <c r="I22" s="157"/>
      <c r="J22" s="157"/>
      <c r="K22" s="157"/>
      <c r="L22" s="157"/>
      <c r="M22" s="157">
        <v>5</v>
      </c>
      <c r="N22" s="157">
        <v>5</v>
      </c>
      <c r="O22" s="157">
        <v>5</v>
      </c>
      <c r="P22" s="157"/>
      <c r="Q22" s="157"/>
      <c r="R22" s="157"/>
      <c r="S22" s="157">
        <v>5</v>
      </c>
      <c r="T22" s="157"/>
      <c r="U22" s="157"/>
      <c r="V22" s="157">
        <v>5</v>
      </c>
      <c r="W22" s="157">
        <f t="shared" si="0"/>
        <v>25</v>
      </c>
      <c r="X22" s="155">
        <f t="shared" si="1"/>
        <v>0.003541666666666665</v>
      </c>
      <c r="Y22" s="155">
        <f t="shared" si="2"/>
        <v>0.003831018518518517</v>
      </c>
      <c r="Z22" s="147">
        <v>7</v>
      </c>
    </row>
    <row r="23" spans="1:26" ht="13.5" thickBot="1">
      <c r="A23" s="2">
        <v>177</v>
      </c>
      <c r="B23" s="152" t="s">
        <v>310</v>
      </c>
      <c r="C23" s="154" t="s">
        <v>311</v>
      </c>
      <c r="D23" s="28" t="s">
        <v>285</v>
      </c>
      <c r="E23" s="29" t="s">
        <v>315</v>
      </c>
      <c r="F23" s="28" t="s">
        <v>313</v>
      </c>
      <c r="G23" s="28" t="s">
        <v>316</v>
      </c>
      <c r="H23" s="28" t="s">
        <v>24</v>
      </c>
      <c r="I23" s="158"/>
      <c r="J23" s="158"/>
      <c r="K23" s="158"/>
      <c r="L23" s="158"/>
      <c r="M23" s="158">
        <v>5</v>
      </c>
      <c r="N23" s="158">
        <v>5</v>
      </c>
      <c r="O23" s="158">
        <v>5</v>
      </c>
      <c r="P23" s="158"/>
      <c r="Q23" s="158"/>
      <c r="R23" s="158"/>
      <c r="S23" s="158">
        <v>5</v>
      </c>
      <c r="T23" s="158"/>
      <c r="U23" s="158"/>
      <c r="V23" s="158">
        <v>5</v>
      </c>
      <c r="W23" s="158">
        <f t="shared" si="0"/>
        <v>25</v>
      </c>
      <c r="X23" s="156">
        <f t="shared" si="1"/>
        <v>0.003541666666666665</v>
      </c>
      <c r="Y23" s="156">
        <f t="shared" si="2"/>
        <v>0.003831018518518517</v>
      </c>
      <c r="Z23" s="148"/>
    </row>
    <row r="24" spans="1:26" ht="12.75">
      <c r="A24" s="2">
        <v>144</v>
      </c>
      <c r="B24" s="151" t="s">
        <v>301</v>
      </c>
      <c r="C24" s="153" t="s">
        <v>302</v>
      </c>
      <c r="D24" s="25" t="s">
        <v>285</v>
      </c>
      <c r="E24" s="26" t="s">
        <v>159</v>
      </c>
      <c r="F24" s="25" t="s">
        <v>160</v>
      </c>
      <c r="G24" s="25" t="s">
        <v>161</v>
      </c>
      <c r="H24" s="25" t="s">
        <v>24</v>
      </c>
      <c r="I24" s="157"/>
      <c r="J24" s="157"/>
      <c r="K24" s="157">
        <v>5</v>
      </c>
      <c r="L24" s="157"/>
      <c r="M24" s="157"/>
      <c r="N24" s="157">
        <v>5</v>
      </c>
      <c r="O24" s="157"/>
      <c r="P24" s="157">
        <v>5</v>
      </c>
      <c r="Q24" s="157"/>
      <c r="R24" s="157">
        <v>5</v>
      </c>
      <c r="S24" s="157">
        <v>5</v>
      </c>
      <c r="T24" s="157">
        <v>5</v>
      </c>
      <c r="U24" s="157"/>
      <c r="V24" s="157"/>
      <c r="W24" s="157">
        <f t="shared" si="0"/>
        <v>30</v>
      </c>
      <c r="X24" s="155">
        <f t="shared" si="1"/>
        <v>0.0038194444444444864</v>
      </c>
      <c r="Y24" s="155">
        <f t="shared" si="2"/>
        <v>0.004166666666666708</v>
      </c>
      <c r="Z24" s="147"/>
    </row>
    <row r="25" spans="1:26" ht="13.5" thickBot="1">
      <c r="A25" s="2">
        <v>144</v>
      </c>
      <c r="B25" s="152" t="s">
        <v>301</v>
      </c>
      <c r="C25" s="154" t="s">
        <v>302</v>
      </c>
      <c r="D25" s="28" t="s">
        <v>285</v>
      </c>
      <c r="E25" s="29" t="s">
        <v>103</v>
      </c>
      <c r="F25" s="28" t="s">
        <v>104</v>
      </c>
      <c r="G25" s="28" t="s">
        <v>54</v>
      </c>
      <c r="H25" s="28" t="s">
        <v>24</v>
      </c>
      <c r="I25" s="158"/>
      <c r="J25" s="158"/>
      <c r="K25" s="158">
        <v>5</v>
      </c>
      <c r="L25" s="158"/>
      <c r="M25" s="158"/>
      <c r="N25" s="158">
        <v>5</v>
      </c>
      <c r="O25" s="158"/>
      <c r="P25" s="158">
        <v>5</v>
      </c>
      <c r="Q25" s="158"/>
      <c r="R25" s="158">
        <v>5</v>
      </c>
      <c r="S25" s="158">
        <v>5</v>
      </c>
      <c r="T25" s="158">
        <v>5</v>
      </c>
      <c r="U25" s="158"/>
      <c r="V25" s="158"/>
      <c r="W25" s="158">
        <f t="shared" si="0"/>
        <v>30</v>
      </c>
      <c r="X25" s="156">
        <f t="shared" si="1"/>
        <v>0.0038194444444444864</v>
      </c>
      <c r="Y25" s="156">
        <f t="shared" si="2"/>
        <v>0.004166666666666708</v>
      </c>
      <c r="Z25" s="148"/>
    </row>
    <row r="26" spans="1:26" ht="12.75">
      <c r="A26" s="2">
        <v>224</v>
      </c>
      <c r="B26" s="151" t="s">
        <v>292</v>
      </c>
      <c r="C26" s="153" t="s">
        <v>293</v>
      </c>
      <c r="D26" s="25" t="s">
        <v>285</v>
      </c>
      <c r="E26" s="26" t="s">
        <v>294</v>
      </c>
      <c r="F26" s="25" t="s">
        <v>295</v>
      </c>
      <c r="G26" s="25" t="s">
        <v>296</v>
      </c>
      <c r="H26" s="25" t="s">
        <v>24</v>
      </c>
      <c r="I26" s="157">
        <v>20</v>
      </c>
      <c r="J26" s="157"/>
      <c r="K26" s="157">
        <v>5</v>
      </c>
      <c r="L26" s="157">
        <v>20</v>
      </c>
      <c r="M26" s="157">
        <v>5</v>
      </c>
      <c r="N26" s="157"/>
      <c r="O26" s="157">
        <v>20</v>
      </c>
      <c r="P26" s="157"/>
      <c r="Q26" s="157"/>
      <c r="R26" s="157"/>
      <c r="S26" s="157">
        <v>5</v>
      </c>
      <c r="T26" s="157">
        <v>50</v>
      </c>
      <c r="U26" s="157"/>
      <c r="V26" s="157">
        <v>50</v>
      </c>
      <c r="W26" s="157">
        <f t="shared" si="0"/>
        <v>175</v>
      </c>
      <c r="X26" s="155">
        <f t="shared" si="1"/>
        <v>0.0021527777777777812</v>
      </c>
      <c r="Y26" s="155">
        <f t="shared" si="2"/>
        <v>0.0041782407407407445</v>
      </c>
      <c r="Z26" s="147">
        <v>8</v>
      </c>
    </row>
    <row r="27" spans="1:26" ht="13.5" thickBot="1">
      <c r="A27" s="2">
        <v>224</v>
      </c>
      <c r="B27" s="152" t="s">
        <v>292</v>
      </c>
      <c r="C27" s="154" t="s">
        <v>293</v>
      </c>
      <c r="D27" s="28" t="s">
        <v>285</v>
      </c>
      <c r="E27" s="29" t="s">
        <v>297</v>
      </c>
      <c r="F27" s="28" t="s">
        <v>298</v>
      </c>
      <c r="G27" s="28" t="s">
        <v>58</v>
      </c>
      <c r="H27" s="28" t="s">
        <v>24</v>
      </c>
      <c r="I27" s="158">
        <v>20</v>
      </c>
      <c r="J27" s="158"/>
      <c r="K27" s="158">
        <v>5</v>
      </c>
      <c r="L27" s="158">
        <v>20</v>
      </c>
      <c r="M27" s="158">
        <v>5</v>
      </c>
      <c r="N27" s="158"/>
      <c r="O27" s="158">
        <v>20</v>
      </c>
      <c r="P27" s="158"/>
      <c r="Q27" s="158"/>
      <c r="R27" s="158"/>
      <c r="S27" s="158">
        <v>5</v>
      </c>
      <c r="T27" s="158">
        <v>50</v>
      </c>
      <c r="U27" s="158"/>
      <c r="V27" s="158">
        <v>50</v>
      </c>
      <c r="W27" s="158">
        <f t="shared" si="0"/>
        <v>175</v>
      </c>
      <c r="X27" s="156">
        <f t="shared" si="1"/>
        <v>0.0021527777777777812</v>
      </c>
      <c r="Y27" s="156">
        <f t="shared" si="2"/>
        <v>0.0041782407407407445</v>
      </c>
      <c r="Z27" s="148"/>
    </row>
    <row r="28" spans="1:26" ht="12.75">
      <c r="A28" s="2">
        <v>157</v>
      </c>
      <c r="B28" s="151" t="s">
        <v>308</v>
      </c>
      <c r="C28" s="153" t="s">
        <v>309</v>
      </c>
      <c r="D28" s="25" t="s">
        <v>285</v>
      </c>
      <c r="E28" s="26" t="s">
        <v>297</v>
      </c>
      <c r="F28" s="25" t="s">
        <v>298</v>
      </c>
      <c r="G28" s="25" t="s">
        <v>58</v>
      </c>
      <c r="H28" s="25" t="s">
        <v>24</v>
      </c>
      <c r="I28" s="157"/>
      <c r="J28" s="157"/>
      <c r="K28" s="157"/>
      <c r="L28" s="157">
        <v>5</v>
      </c>
      <c r="M28" s="157"/>
      <c r="N28" s="157"/>
      <c r="O28" s="157"/>
      <c r="P28" s="157"/>
      <c r="Q28" s="157"/>
      <c r="R28" s="157"/>
      <c r="S28" s="157">
        <v>5</v>
      </c>
      <c r="T28" s="157">
        <v>5</v>
      </c>
      <c r="U28" s="157">
        <v>5</v>
      </c>
      <c r="V28" s="157"/>
      <c r="W28" s="157">
        <f t="shared" si="0"/>
        <v>20</v>
      </c>
      <c r="X28" s="155">
        <f t="shared" si="1"/>
        <v>0.004837962962962905</v>
      </c>
      <c r="Y28" s="155">
        <f t="shared" si="2"/>
        <v>0.005069444444444387</v>
      </c>
      <c r="Z28" s="147"/>
    </row>
    <row r="29" spans="1:26" ht="13.5" thickBot="1">
      <c r="A29" s="2">
        <v>157</v>
      </c>
      <c r="B29" s="152" t="s">
        <v>308</v>
      </c>
      <c r="C29" s="154" t="s">
        <v>309</v>
      </c>
      <c r="D29" s="28" t="s">
        <v>285</v>
      </c>
      <c r="E29" s="29" t="s">
        <v>294</v>
      </c>
      <c r="F29" s="28" t="s">
        <v>295</v>
      </c>
      <c r="G29" s="28" t="s">
        <v>296</v>
      </c>
      <c r="H29" s="28" t="s">
        <v>24</v>
      </c>
      <c r="I29" s="158"/>
      <c r="J29" s="158"/>
      <c r="K29" s="158"/>
      <c r="L29" s="158">
        <v>5</v>
      </c>
      <c r="M29" s="158"/>
      <c r="N29" s="158"/>
      <c r="O29" s="158"/>
      <c r="P29" s="158"/>
      <c r="Q29" s="158"/>
      <c r="R29" s="158"/>
      <c r="S29" s="158">
        <v>5</v>
      </c>
      <c r="T29" s="158">
        <v>5</v>
      </c>
      <c r="U29" s="158">
        <v>5</v>
      </c>
      <c r="V29" s="158"/>
      <c r="W29" s="158">
        <f t="shared" si="0"/>
        <v>20</v>
      </c>
      <c r="X29" s="156">
        <f t="shared" si="1"/>
        <v>0.004837962962962905</v>
      </c>
      <c r="Y29" s="156">
        <f t="shared" si="2"/>
        <v>0.005069444444444387</v>
      </c>
      <c r="Z29" s="148"/>
    </row>
  </sheetData>
  <sheetProtection/>
  <mergeCells count="280">
    <mergeCell ref="Y26:Y27"/>
    <mergeCell ref="B28:B29"/>
    <mergeCell ref="C28:C29"/>
    <mergeCell ref="I28:I29"/>
    <mergeCell ref="J28:J29"/>
    <mergeCell ref="K28:K29"/>
    <mergeCell ref="L28:L29"/>
    <mergeCell ref="M28:M29"/>
    <mergeCell ref="Y28:Y29"/>
    <mergeCell ref="S28:S29"/>
    <mergeCell ref="T26:T27"/>
    <mergeCell ref="U26:U27"/>
    <mergeCell ref="V26:V27"/>
    <mergeCell ref="X28:X29"/>
    <mergeCell ref="X26:X27"/>
    <mergeCell ref="T28:T29"/>
    <mergeCell ref="U28:U29"/>
    <mergeCell ref="V28:V29"/>
    <mergeCell ref="W28:W29"/>
    <mergeCell ref="Q26:Q27"/>
    <mergeCell ref="N28:N29"/>
    <mergeCell ref="R26:R27"/>
    <mergeCell ref="S26:S27"/>
    <mergeCell ref="O28:O29"/>
    <mergeCell ref="P28:P29"/>
    <mergeCell ref="Q28:Q29"/>
    <mergeCell ref="R28:R29"/>
    <mergeCell ref="M26:M27"/>
    <mergeCell ref="N26:N27"/>
    <mergeCell ref="O26:O27"/>
    <mergeCell ref="P26:P27"/>
    <mergeCell ref="W24:W25"/>
    <mergeCell ref="X24:X25"/>
    <mergeCell ref="Y24:Y25"/>
    <mergeCell ref="B26:B27"/>
    <mergeCell ref="C26:C27"/>
    <mergeCell ref="I26:I27"/>
    <mergeCell ref="J26:J27"/>
    <mergeCell ref="K26:K27"/>
    <mergeCell ref="W26:W27"/>
    <mergeCell ref="L26:L27"/>
    <mergeCell ref="S24:S25"/>
    <mergeCell ref="T24:T25"/>
    <mergeCell ref="U24:U25"/>
    <mergeCell ref="V24:V25"/>
    <mergeCell ref="O24:O25"/>
    <mergeCell ref="P24:P25"/>
    <mergeCell ref="Q24:Q25"/>
    <mergeCell ref="R24:R25"/>
    <mergeCell ref="K24:K25"/>
    <mergeCell ref="L24:L25"/>
    <mergeCell ref="M24:M25"/>
    <mergeCell ref="N24:N25"/>
    <mergeCell ref="B24:B25"/>
    <mergeCell ref="C24:C25"/>
    <mergeCell ref="I24:I25"/>
    <mergeCell ref="J24:J25"/>
    <mergeCell ref="V22:V23"/>
    <mergeCell ref="W22:W23"/>
    <mergeCell ref="X22:X23"/>
    <mergeCell ref="Y22:Y23"/>
    <mergeCell ref="R22:R23"/>
    <mergeCell ref="S22:S23"/>
    <mergeCell ref="T22:T23"/>
    <mergeCell ref="U22:U23"/>
    <mergeCell ref="N22:N23"/>
    <mergeCell ref="O22:O23"/>
    <mergeCell ref="P22:P23"/>
    <mergeCell ref="Q22:Q23"/>
    <mergeCell ref="W20:W21"/>
    <mergeCell ref="X20:X21"/>
    <mergeCell ref="Y20:Y21"/>
    <mergeCell ref="B22:B23"/>
    <mergeCell ref="C22:C23"/>
    <mergeCell ref="I22:I23"/>
    <mergeCell ref="J22:J23"/>
    <mergeCell ref="K22:K23"/>
    <mergeCell ref="L22:L23"/>
    <mergeCell ref="M22:M23"/>
    <mergeCell ref="S20:S21"/>
    <mergeCell ref="T20:T21"/>
    <mergeCell ref="U20:U21"/>
    <mergeCell ref="V20:V21"/>
    <mergeCell ref="O20:O21"/>
    <mergeCell ref="P20:P21"/>
    <mergeCell ref="Q20:Q21"/>
    <mergeCell ref="R20:R21"/>
    <mergeCell ref="K20:K21"/>
    <mergeCell ref="L20:L21"/>
    <mergeCell ref="M20:M21"/>
    <mergeCell ref="N20:N21"/>
    <mergeCell ref="B20:B21"/>
    <mergeCell ref="C20:C21"/>
    <mergeCell ref="I20:I21"/>
    <mergeCell ref="J20:J21"/>
    <mergeCell ref="V18:V19"/>
    <mergeCell ref="W18:W19"/>
    <mergeCell ref="X18:X19"/>
    <mergeCell ref="Y18:Y19"/>
    <mergeCell ref="R18:R19"/>
    <mergeCell ref="S18:S19"/>
    <mergeCell ref="T18:T19"/>
    <mergeCell ref="U18:U19"/>
    <mergeCell ref="N18:N19"/>
    <mergeCell ref="O18:O19"/>
    <mergeCell ref="P18:P19"/>
    <mergeCell ref="Q18:Q19"/>
    <mergeCell ref="W16:W17"/>
    <mergeCell ref="X16:X17"/>
    <mergeCell ref="Y16:Y17"/>
    <mergeCell ref="B18:B19"/>
    <mergeCell ref="C18:C19"/>
    <mergeCell ref="I18:I19"/>
    <mergeCell ref="J18:J19"/>
    <mergeCell ref="K18:K19"/>
    <mergeCell ref="L18:L19"/>
    <mergeCell ref="M18:M19"/>
    <mergeCell ref="S16:S17"/>
    <mergeCell ref="T16:T17"/>
    <mergeCell ref="U16:U17"/>
    <mergeCell ref="V16:V17"/>
    <mergeCell ref="O16:O17"/>
    <mergeCell ref="P16:P17"/>
    <mergeCell ref="Q16:Q17"/>
    <mergeCell ref="R16:R17"/>
    <mergeCell ref="K16:K17"/>
    <mergeCell ref="L16:L17"/>
    <mergeCell ref="M16:M17"/>
    <mergeCell ref="N16:N17"/>
    <mergeCell ref="B16:B17"/>
    <mergeCell ref="C16:C17"/>
    <mergeCell ref="I16:I17"/>
    <mergeCell ref="J16:J17"/>
    <mergeCell ref="V14:V15"/>
    <mergeCell ref="W14:W15"/>
    <mergeCell ref="X14:X15"/>
    <mergeCell ref="Y14:Y15"/>
    <mergeCell ref="R14:R15"/>
    <mergeCell ref="S14:S15"/>
    <mergeCell ref="T14:T15"/>
    <mergeCell ref="U14:U15"/>
    <mergeCell ref="N14:N15"/>
    <mergeCell ref="O14:O15"/>
    <mergeCell ref="P14:P15"/>
    <mergeCell ref="Q14:Q15"/>
    <mergeCell ref="W12:W13"/>
    <mergeCell ref="X12:X13"/>
    <mergeCell ref="Y12:Y13"/>
    <mergeCell ref="B14:B15"/>
    <mergeCell ref="C14:C15"/>
    <mergeCell ref="I14:I15"/>
    <mergeCell ref="J14:J15"/>
    <mergeCell ref="K14:K15"/>
    <mergeCell ref="L14:L15"/>
    <mergeCell ref="M14:M15"/>
    <mergeCell ref="S12:S13"/>
    <mergeCell ref="T12:T13"/>
    <mergeCell ref="U12:U13"/>
    <mergeCell ref="V12:V13"/>
    <mergeCell ref="O12:O13"/>
    <mergeCell ref="P12:P13"/>
    <mergeCell ref="Q12:Q13"/>
    <mergeCell ref="R12:R13"/>
    <mergeCell ref="K12:K13"/>
    <mergeCell ref="L12:L13"/>
    <mergeCell ref="M12:M13"/>
    <mergeCell ref="N12:N13"/>
    <mergeCell ref="B12:B13"/>
    <mergeCell ref="C12:C13"/>
    <mergeCell ref="I12:I13"/>
    <mergeCell ref="J12:J13"/>
    <mergeCell ref="V10:V11"/>
    <mergeCell ref="W10:W11"/>
    <mergeCell ref="X10:X11"/>
    <mergeCell ref="Y10:Y11"/>
    <mergeCell ref="R10:R11"/>
    <mergeCell ref="S10:S11"/>
    <mergeCell ref="T10:T11"/>
    <mergeCell ref="U10:U11"/>
    <mergeCell ref="N10:N11"/>
    <mergeCell ref="O10:O11"/>
    <mergeCell ref="P10:P11"/>
    <mergeCell ref="Q10:Q11"/>
    <mergeCell ref="W8:W9"/>
    <mergeCell ref="X8:X9"/>
    <mergeCell ref="Y8:Y9"/>
    <mergeCell ref="B10:B11"/>
    <mergeCell ref="C10:C11"/>
    <mergeCell ref="I10:I11"/>
    <mergeCell ref="J10:J11"/>
    <mergeCell ref="K10:K11"/>
    <mergeCell ref="L10:L11"/>
    <mergeCell ref="M10:M11"/>
    <mergeCell ref="S8:S9"/>
    <mergeCell ref="T8:T9"/>
    <mergeCell ref="U8:U9"/>
    <mergeCell ref="V8:V9"/>
    <mergeCell ref="O8:O9"/>
    <mergeCell ref="P8:P9"/>
    <mergeCell ref="Q8:Q9"/>
    <mergeCell ref="R8:R9"/>
    <mergeCell ref="K8:K9"/>
    <mergeCell ref="L8:L9"/>
    <mergeCell ref="M8:M9"/>
    <mergeCell ref="N8:N9"/>
    <mergeCell ref="B8:B9"/>
    <mergeCell ref="C8:C9"/>
    <mergeCell ref="I8:I9"/>
    <mergeCell ref="J8:J9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W4:W5"/>
    <mergeCell ref="X4:X5"/>
    <mergeCell ref="Y4:Y5"/>
    <mergeCell ref="B6:B7"/>
    <mergeCell ref="C6:C7"/>
    <mergeCell ref="I6:I7"/>
    <mergeCell ref="J6:J7"/>
    <mergeCell ref="K6:K7"/>
    <mergeCell ref="L6:L7"/>
    <mergeCell ref="M6:M7"/>
    <mergeCell ref="S4:S5"/>
    <mergeCell ref="T4:T5"/>
    <mergeCell ref="U4:U5"/>
    <mergeCell ref="V4:V5"/>
    <mergeCell ref="O4:O5"/>
    <mergeCell ref="P4:P5"/>
    <mergeCell ref="Q4:Q5"/>
    <mergeCell ref="R4:R5"/>
    <mergeCell ref="W2:W3"/>
    <mergeCell ref="Y2:Y3"/>
    <mergeCell ref="B4:B5"/>
    <mergeCell ref="C4:C5"/>
    <mergeCell ref="I4:I5"/>
    <mergeCell ref="J4:J5"/>
    <mergeCell ref="K4:K5"/>
    <mergeCell ref="L4:L5"/>
    <mergeCell ref="M4:M5"/>
    <mergeCell ref="N4:N5"/>
    <mergeCell ref="S2:S3"/>
    <mergeCell ref="T2:T3"/>
    <mergeCell ref="U2:U3"/>
    <mergeCell ref="V2:V3"/>
    <mergeCell ref="O2:O3"/>
    <mergeCell ref="P2:P3"/>
    <mergeCell ref="Q2:Q3"/>
    <mergeCell ref="R2:R3"/>
    <mergeCell ref="Z28:Z29"/>
    <mergeCell ref="B2:B3"/>
    <mergeCell ref="C2:C3"/>
    <mergeCell ref="X2:X3"/>
    <mergeCell ref="I2:I3"/>
    <mergeCell ref="J2:J3"/>
    <mergeCell ref="K2:K3"/>
    <mergeCell ref="L2:L3"/>
    <mergeCell ref="M2:M3"/>
    <mergeCell ref="N2:N3"/>
    <mergeCell ref="Z2:Z3"/>
    <mergeCell ref="Z4:Z5"/>
    <mergeCell ref="Z6:Z7"/>
    <mergeCell ref="Z8:Z9"/>
    <mergeCell ref="Z10:Z11"/>
    <mergeCell ref="Z12:Z13"/>
    <mergeCell ref="Z14:Z15"/>
    <mergeCell ref="Z16:Z17"/>
    <mergeCell ref="Z26:Z27"/>
    <mergeCell ref="Z18:Z19"/>
    <mergeCell ref="Z20:Z21"/>
    <mergeCell ref="Z22:Z23"/>
    <mergeCell ref="Z24:Z25"/>
  </mergeCells>
  <conditionalFormatting sqref="Z2:Z2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2.375" style="0" customWidth="1"/>
    <col min="7" max="7" width="10.625" style="0" bestFit="1" customWidth="1"/>
    <col min="8" max="8" width="9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6.25" thickBot="1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 customHeight="1">
      <c r="A2" s="2">
        <v>191</v>
      </c>
      <c r="B2" s="151" t="s">
        <v>384</v>
      </c>
      <c r="C2" s="153" t="s">
        <v>385</v>
      </c>
      <c r="D2" s="25" t="s">
        <v>342</v>
      </c>
      <c r="E2" s="26" t="s">
        <v>46</v>
      </c>
      <c r="F2" s="25" t="s">
        <v>47</v>
      </c>
      <c r="G2" s="25" t="s">
        <v>48</v>
      </c>
      <c r="H2" s="25" t="s">
        <v>24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>
        <v>5</v>
      </c>
      <c r="V2" s="157"/>
      <c r="W2" s="157">
        <f aca="true" t="shared" si="0" ref="W2:W43">SUM(I2:V2)</f>
        <v>5</v>
      </c>
      <c r="X2" s="155">
        <f aca="true" t="shared" si="1" ref="X2:X43">C2-B2</f>
        <v>0.0016087962962962887</v>
      </c>
      <c r="Y2" s="155">
        <f aca="true" t="shared" si="2" ref="Y2:Y43">X2+TIME(,,W2)</f>
        <v>0.0016666666666666592</v>
      </c>
      <c r="Z2" s="149" t="s">
        <v>395</v>
      </c>
    </row>
    <row r="3" spans="1:26" ht="13.5" thickBot="1">
      <c r="A3" s="2">
        <v>191</v>
      </c>
      <c r="B3" s="152" t="s">
        <v>384</v>
      </c>
      <c r="C3" s="154" t="s">
        <v>385</v>
      </c>
      <c r="D3" s="28" t="s">
        <v>342</v>
      </c>
      <c r="E3" s="29" t="s">
        <v>206</v>
      </c>
      <c r="F3" s="28" t="s">
        <v>207</v>
      </c>
      <c r="G3" s="28" t="s">
        <v>208</v>
      </c>
      <c r="H3" s="28" t="s">
        <v>24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>
        <v>5</v>
      </c>
      <c r="V3" s="158"/>
      <c r="W3" s="158">
        <f t="shared" si="0"/>
        <v>5</v>
      </c>
      <c r="X3" s="156">
        <f t="shared" si="1"/>
        <v>0.0016087962962962887</v>
      </c>
      <c r="Y3" s="156">
        <f t="shared" si="2"/>
        <v>0.0016666666666666592</v>
      </c>
      <c r="Z3" s="150"/>
    </row>
    <row r="4" spans="1:26" ht="12.75">
      <c r="A4" s="2">
        <v>161</v>
      </c>
      <c r="B4" s="151" t="s">
        <v>365</v>
      </c>
      <c r="C4" s="153" t="s">
        <v>366</v>
      </c>
      <c r="D4" s="25" t="s">
        <v>342</v>
      </c>
      <c r="E4" s="26" t="s">
        <v>206</v>
      </c>
      <c r="F4" s="25" t="s">
        <v>207</v>
      </c>
      <c r="G4" s="25" t="s">
        <v>208</v>
      </c>
      <c r="H4" s="25" t="s">
        <v>24</v>
      </c>
      <c r="I4" s="157"/>
      <c r="J4" s="157"/>
      <c r="K4" s="157"/>
      <c r="L4" s="157"/>
      <c r="M4" s="157"/>
      <c r="N4" s="157"/>
      <c r="O4" s="157"/>
      <c r="P4" s="157">
        <v>5</v>
      </c>
      <c r="Q4" s="157"/>
      <c r="R4" s="157"/>
      <c r="S4" s="157"/>
      <c r="T4" s="157"/>
      <c r="U4" s="157"/>
      <c r="V4" s="157"/>
      <c r="W4" s="157">
        <f t="shared" si="0"/>
        <v>5</v>
      </c>
      <c r="X4" s="155">
        <f t="shared" si="1"/>
        <v>0.001678240740740744</v>
      </c>
      <c r="Y4" s="155">
        <f t="shared" si="2"/>
        <v>0.0017361111111111145</v>
      </c>
      <c r="Z4" s="161" t="s">
        <v>177</v>
      </c>
    </row>
    <row r="5" spans="1:26" ht="13.5" thickBot="1">
      <c r="A5" s="2">
        <v>161</v>
      </c>
      <c r="B5" s="152" t="s">
        <v>365</v>
      </c>
      <c r="C5" s="154" t="s">
        <v>366</v>
      </c>
      <c r="D5" s="28" t="s">
        <v>342</v>
      </c>
      <c r="E5" s="29" t="s">
        <v>32</v>
      </c>
      <c r="F5" s="28" t="s">
        <v>33</v>
      </c>
      <c r="G5" s="28" t="s">
        <v>29</v>
      </c>
      <c r="H5" s="28" t="s">
        <v>24</v>
      </c>
      <c r="I5" s="158"/>
      <c r="J5" s="158"/>
      <c r="K5" s="158"/>
      <c r="L5" s="158"/>
      <c r="M5" s="158"/>
      <c r="N5" s="158"/>
      <c r="O5" s="158"/>
      <c r="P5" s="158">
        <v>5</v>
      </c>
      <c r="Q5" s="158"/>
      <c r="R5" s="158"/>
      <c r="S5" s="158"/>
      <c r="T5" s="158"/>
      <c r="U5" s="158"/>
      <c r="V5" s="158"/>
      <c r="W5" s="158">
        <f t="shared" si="0"/>
        <v>5</v>
      </c>
      <c r="X5" s="156">
        <f t="shared" si="1"/>
        <v>0.001678240740740744</v>
      </c>
      <c r="Y5" s="156">
        <f t="shared" si="2"/>
        <v>0.0017361111111111145</v>
      </c>
      <c r="Z5" s="162"/>
    </row>
    <row r="6" spans="1:26" ht="12.75">
      <c r="A6" s="2">
        <v>216</v>
      </c>
      <c r="B6" s="151" t="s">
        <v>340</v>
      </c>
      <c r="C6" s="153" t="s">
        <v>341</v>
      </c>
      <c r="D6" s="25" t="s">
        <v>342</v>
      </c>
      <c r="E6" s="26" t="s">
        <v>46</v>
      </c>
      <c r="F6" s="25" t="s">
        <v>47</v>
      </c>
      <c r="G6" s="25" t="s">
        <v>48</v>
      </c>
      <c r="H6" s="25" t="s">
        <v>24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>
        <f t="shared" si="0"/>
        <v>0</v>
      </c>
      <c r="X6" s="155">
        <f t="shared" si="1"/>
        <v>0.0017361111111111605</v>
      </c>
      <c r="Y6" s="155">
        <f t="shared" si="2"/>
        <v>0.0017361111111111605</v>
      </c>
      <c r="Z6" s="163" t="s">
        <v>177</v>
      </c>
    </row>
    <row r="7" spans="1:26" ht="13.5" thickBot="1">
      <c r="A7" s="2">
        <v>216</v>
      </c>
      <c r="B7" s="152" t="s">
        <v>340</v>
      </c>
      <c r="C7" s="154" t="s">
        <v>341</v>
      </c>
      <c r="D7" s="28" t="s">
        <v>342</v>
      </c>
      <c r="E7" s="29" t="s">
        <v>186</v>
      </c>
      <c r="F7" s="28" t="s">
        <v>187</v>
      </c>
      <c r="G7" s="28" t="s">
        <v>555</v>
      </c>
      <c r="H7" s="28" t="s">
        <v>24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>
        <f t="shared" si="0"/>
        <v>0</v>
      </c>
      <c r="X7" s="156">
        <f t="shared" si="1"/>
        <v>0.0017361111111111605</v>
      </c>
      <c r="Y7" s="156">
        <f t="shared" si="2"/>
        <v>0.0017361111111111605</v>
      </c>
      <c r="Z7" s="162"/>
    </row>
    <row r="8" spans="1:26" ht="12.75">
      <c r="A8" s="2">
        <v>109</v>
      </c>
      <c r="B8" s="151" t="s">
        <v>343</v>
      </c>
      <c r="C8" s="153" t="s">
        <v>344</v>
      </c>
      <c r="D8" s="25" t="s">
        <v>342</v>
      </c>
      <c r="E8" s="26" t="s">
        <v>46</v>
      </c>
      <c r="F8" s="25" t="s">
        <v>47</v>
      </c>
      <c r="G8" s="25" t="s">
        <v>48</v>
      </c>
      <c r="H8" s="25" t="s">
        <v>24</v>
      </c>
      <c r="I8" s="157"/>
      <c r="J8" s="157"/>
      <c r="K8" s="157"/>
      <c r="L8" s="157"/>
      <c r="M8" s="157">
        <v>5</v>
      </c>
      <c r="N8" s="157"/>
      <c r="O8" s="157"/>
      <c r="P8" s="157"/>
      <c r="Q8" s="157"/>
      <c r="R8" s="157"/>
      <c r="S8" s="157"/>
      <c r="T8" s="157">
        <v>5</v>
      </c>
      <c r="U8" s="157"/>
      <c r="V8" s="157"/>
      <c r="W8" s="157">
        <f t="shared" si="0"/>
        <v>10</v>
      </c>
      <c r="X8" s="155">
        <f t="shared" si="1"/>
        <v>0.001770833333333388</v>
      </c>
      <c r="Y8" s="155">
        <f t="shared" si="2"/>
        <v>0.0018865740740741288</v>
      </c>
      <c r="Z8" s="149"/>
    </row>
    <row r="9" spans="1:26" ht="13.5" thickBot="1">
      <c r="A9" s="2">
        <v>109</v>
      </c>
      <c r="B9" s="152" t="s">
        <v>343</v>
      </c>
      <c r="C9" s="154" t="s">
        <v>344</v>
      </c>
      <c r="D9" s="28" t="s">
        <v>342</v>
      </c>
      <c r="E9" s="29" t="s">
        <v>186</v>
      </c>
      <c r="F9" s="28" t="s">
        <v>187</v>
      </c>
      <c r="G9" s="28" t="s">
        <v>555</v>
      </c>
      <c r="H9" s="28" t="s">
        <v>24</v>
      </c>
      <c r="I9" s="158"/>
      <c r="J9" s="158"/>
      <c r="K9" s="158"/>
      <c r="L9" s="158"/>
      <c r="M9" s="158">
        <v>5</v>
      </c>
      <c r="N9" s="158"/>
      <c r="O9" s="158"/>
      <c r="P9" s="158"/>
      <c r="Q9" s="158"/>
      <c r="R9" s="158"/>
      <c r="S9" s="158"/>
      <c r="T9" s="158">
        <v>5</v>
      </c>
      <c r="U9" s="158"/>
      <c r="V9" s="158"/>
      <c r="W9" s="158">
        <f t="shared" si="0"/>
        <v>10</v>
      </c>
      <c r="X9" s="156">
        <f t="shared" si="1"/>
        <v>0.001770833333333388</v>
      </c>
      <c r="Y9" s="156">
        <f t="shared" si="2"/>
        <v>0.0018865740740741288</v>
      </c>
      <c r="Z9" s="150"/>
    </row>
    <row r="10" spans="1:26" ht="12.75">
      <c r="A10" s="2">
        <v>171</v>
      </c>
      <c r="B10" s="151" t="s">
        <v>376</v>
      </c>
      <c r="C10" s="153" t="s">
        <v>377</v>
      </c>
      <c r="D10" s="25" t="s">
        <v>342</v>
      </c>
      <c r="E10" s="26" t="s">
        <v>199</v>
      </c>
      <c r="F10" s="25" t="s">
        <v>200</v>
      </c>
      <c r="G10" s="25" t="s">
        <v>201</v>
      </c>
      <c r="H10" s="25" t="s">
        <v>24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>
        <v>5</v>
      </c>
      <c r="S10" s="157"/>
      <c r="T10" s="157">
        <v>5</v>
      </c>
      <c r="U10" s="157"/>
      <c r="V10" s="157">
        <v>5</v>
      </c>
      <c r="W10" s="157">
        <f t="shared" si="0"/>
        <v>15</v>
      </c>
      <c r="X10" s="155">
        <f t="shared" si="1"/>
        <v>0.0019097222222222987</v>
      </c>
      <c r="Y10" s="155">
        <f t="shared" si="2"/>
        <v>0.0020833333333334096</v>
      </c>
      <c r="Z10" s="149">
        <v>3</v>
      </c>
    </row>
    <row r="11" spans="1:26" ht="13.5" thickBot="1">
      <c r="A11" s="2">
        <v>171</v>
      </c>
      <c r="B11" s="152" t="s">
        <v>376</v>
      </c>
      <c r="C11" s="154" t="s">
        <v>377</v>
      </c>
      <c r="D11" s="28" t="s">
        <v>342</v>
      </c>
      <c r="E11" s="29" t="s">
        <v>57</v>
      </c>
      <c r="F11" s="28" t="s">
        <v>44</v>
      </c>
      <c r="G11" s="28" t="s">
        <v>58</v>
      </c>
      <c r="H11" s="28" t="s">
        <v>24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>
        <v>5</v>
      </c>
      <c r="S11" s="158"/>
      <c r="T11" s="158">
        <v>5</v>
      </c>
      <c r="U11" s="158"/>
      <c r="V11" s="158">
        <v>5</v>
      </c>
      <c r="W11" s="158">
        <f t="shared" si="0"/>
        <v>15</v>
      </c>
      <c r="X11" s="156">
        <f t="shared" si="1"/>
        <v>0.0019097222222222987</v>
      </c>
      <c r="Y11" s="156">
        <f t="shared" si="2"/>
        <v>0.0020833333333334096</v>
      </c>
      <c r="Z11" s="150"/>
    </row>
    <row r="12" spans="1:26" ht="12.75">
      <c r="A12" s="2">
        <v>125</v>
      </c>
      <c r="B12" s="151" t="s">
        <v>351</v>
      </c>
      <c r="C12" s="153" t="s">
        <v>352</v>
      </c>
      <c r="D12" s="25" t="s">
        <v>342</v>
      </c>
      <c r="E12" s="26" t="s">
        <v>221</v>
      </c>
      <c r="F12" s="25" t="s">
        <v>222</v>
      </c>
      <c r="G12" s="25" t="s">
        <v>223</v>
      </c>
      <c r="H12" s="25" t="s">
        <v>24</v>
      </c>
      <c r="I12" s="157"/>
      <c r="J12" s="157"/>
      <c r="K12" s="157"/>
      <c r="L12" s="157"/>
      <c r="M12" s="157"/>
      <c r="N12" s="157"/>
      <c r="O12" s="157"/>
      <c r="P12" s="157">
        <v>5</v>
      </c>
      <c r="Q12" s="157"/>
      <c r="R12" s="157"/>
      <c r="S12" s="157"/>
      <c r="T12" s="157"/>
      <c r="U12" s="157"/>
      <c r="V12" s="157"/>
      <c r="W12" s="157">
        <f t="shared" si="0"/>
        <v>5</v>
      </c>
      <c r="X12" s="155">
        <f t="shared" si="1"/>
        <v>0.002071759259259287</v>
      </c>
      <c r="Y12" s="155">
        <f t="shared" si="2"/>
        <v>0.0021296296296296575</v>
      </c>
      <c r="Z12" s="159" t="s">
        <v>557</v>
      </c>
    </row>
    <row r="13" spans="1:26" ht="13.5" thickBot="1">
      <c r="A13" s="2">
        <v>125</v>
      </c>
      <c r="B13" s="152" t="s">
        <v>351</v>
      </c>
      <c r="C13" s="154" t="s">
        <v>352</v>
      </c>
      <c r="D13" s="28" t="s">
        <v>342</v>
      </c>
      <c r="E13" s="29" t="s">
        <v>88</v>
      </c>
      <c r="F13" s="28" t="s">
        <v>89</v>
      </c>
      <c r="G13" s="28" t="s">
        <v>90</v>
      </c>
      <c r="H13" s="28" t="s">
        <v>24</v>
      </c>
      <c r="I13" s="158"/>
      <c r="J13" s="158"/>
      <c r="K13" s="158"/>
      <c r="L13" s="158"/>
      <c r="M13" s="158"/>
      <c r="N13" s="158"/>
      <c r="O13" s="158"/>
      <c r="P13" s="158">
        <v>5</v>
      </c>
      <c r="Q13" s="158"/>
      <c r="R13" s="158"/>
      <c r="S13" s="158"/>
      <c r="T13" s="158"/>
      <c r="U13" s="158"/>
      <c r="V13" s="158"/>
      <c r="W13" s="158">
        <f t="shared" si="0"/>
        <v>5</v>
      </c>
      <c r="X13" s="156">
        <f t="shared" si="1"/>
        <v>0.002071759259259287</v>
      </c>
      <c r="Y13" s="156">
        <f t="shared" si="2"/>
        <v>0.0021296296296296575</v>
      </c>
      <c r="Z13" s="160"/>
    </row>
    <row r="14" spans="1:26" ht="12.75">
      <c r="A14" s="2">
        <v>197</v>
      </c>
      <c r="B14" s="151" t="s">
        <v>390</v>
      </c>
      <c r="C14" s="153" t="s">
        <v>391</v>
      </c>
      <c r="D14" s="25" t="s">
        <v>342</v>
      </c>
      <c r="E14" s="26" t="s">
        <v>181</v>
      </c>
      <c r="F14" s="25" t="s">
        <v>182</v>
      </c>
      <c r="G14" s="25" t="s">
        <v>183</v>
      </c>
      <c r="H14" s="25" t="s">
        <v>24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>
        <f t="shared" si="0"/>
        <v>0</v>
      </c>
      <c r="X14" s="155">
        <f t="shared" si="1"/>
        <v>0.0021296296296297035</v>
      </c>
      <c r="Y14" s="155">
        <f t="shared" si="2"/>
        <v>0.0021296296296297035</v>
      </c>
      <c r="Z14" s="159" t="s">
        <v>557</v>
      </c>
    </row>
    <row r="15" spans="1:26" ht="13.5" thickBot="1">
      <c r="A15" s="2">
        <v>197</v>
      </c>
      <c r="B15" s="152" t="s">
        <v>390</v>
      </c>
      <c r="C15" s="154" t="s">
        <v>391</v>
      </c>
      <c r="D15" s="28" t="s">
        <v>342</v>
      </c>
      <c r="E15" s="29" t="s">
        <v>43</v>
      </c>
      <c r="F15" s="28" t="s">
        <v>44</v>
      </c>
      <c r="G15" s="28" t="s">
        <v>29</v>
      </c>
      <c r="H15" s="28" t="s">
        <v>24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>
        <f t="shared" si="0"/>
        <v>0</v>
      </c>
      <c r="X15" s="156">
        <f t="shared" si="1"/>
        <v>0.0021296296296297035</v>
      </c>
      <c r="Y15" s="156">
        <f t="shared" si="2"/>
        <v>0.0021296296296297035</v>
      </c>
      <c r="Z15" s="160"/>
    </row>
    <row r="16" spans="1:26" ht="12.75">
      <c r="A16" s="2">
        <v>221</v>
      </c>
      <c r="B16" s="151" t="s">
        <v>345</v>
      </c>
      <c r="C16" s="153" t="s">
        <v>346</v>
      </c>
      <c r="D16" s="25" t="s">
        <v>342</v>
      </c>
      <c r="E16" s="26" t="s">
        <v>78</v>
      </c>
      <c r="F16" s="25" t="s">
        <v>79</v>
      </c>
      <c r="G16" s="25" t="s">
        <v>80</v>
      </c>
      <c r="H16" s="25" t="s">
        <v>24</v>
      </c>
      <c r="I16" s="157">
        <v>5</v>
      </c>
      <c r="J16" s="157"/>
      <c r="K16" s="157"/>
      <c r="L16" s="157">
        <v>5</v>
      </c>
      <c r="M16" s="157"/>
      <c r="N16" s="157"/>
      <c r="O16" s="157"/>
      <c r="P16" s="157"/>
      <c r="Q16" s="157"/>
      <c r="R16" s="157"/>
      <c r="S16" s="157"/>
      <c r="T16" s="157">
        <v>5</v>
      </c>
      <c r="U16" s="157"/>
      <c r="V16" s="157"/>
      <c r="W16" s="157">
        <f t="shared" si="0"/>
        <v>15</v>
      </c>
      <c r="X16" s="155">
        <f t="shared" si="1"/>
        <v>0.001967592592592604</v>
      </c>
      <c r="Y16" s="155">
        <f t="shared" si="2"/>
        <v>0.002141203703703715</v>
      </c>
      <c r="Z16" s="149">
        <v>6</v>
      </c>
    </row>
    <row r="17" spans="1:26" ht="13.5" thickBot="1">
      <c r="A17" s="2">
        <v>221</v>
      </c>
      <c r="B17" s="152" t="s">
        <v>345</v>
      </c>
      <c r="C17" s="154" t="s">
        <v>346</v>
      </c>
      <c r="D17" s="28" t="s">
        <v>342</v>
      </c>
      <c r="E17" s="29" t="s">
        <v>324</v>
      </c>
      <c r="F17" s="28" t="s">
        <v>325</v>
      </c>
      <c r="G17" s="28" t="s">
        <v>326</v>
      </c>
      <c r="H17" s="28" t="s">
        <v>24</v>
      </c>
      <c r="I17" s="158">
        <v>5</v>
      </c>
      <c r="J17" s="158"/>
      <c r="K17" s="158"/>
      <c r="L17" s="158">
        <v>5</v>
      </c>
      <c r="M17" s="158"/>
      <c r="N17" s="158"/>
      <c r="O17" s="158"/>
      <c r="P17" s="158"/>
      <c r="Q17" s="158"/>
      <c r="R17" s="158"/>
      <c r="S17" s="158"/>
      <c r="T17" s="158">
        <v>5</v>
      </c>
      <c r="U17" s="158"/>
      <c r="V17" s="158"/>
      <c r="W17" s="158">
        <f t="shared" si="0"/>
        <v>15</v>
      </c>
      <c r="X17" s="156">
        <f t="shared" si="1"/>
        <v>0.001967592592592604</v>
      </c>
      <c r="Y17" s="156">
        <f t="shared" si="2"/>
        <v>0.002141203703703715</v>
      </c>
      <c r="Z17" s="150"/>
    </row>
    <row r="18" spans="1:26" ht="12.75">
      <c r="A18" s="2">
        <v>194</v>
      </c>
      <c r="B18" s="151" t="s">
        <v>386</v>
      </c>
      <c r="C18" s="153" t="s">
        <v>387</v>
      </c>
      <c r="D18" s="25" t="s">
        <v>342</v>
      </c>
      <c r="E18" s="26" t="s">
        <v>216</v>
      </c>
      <c r="F18" s="25" t="s">
        <v>217</v>
      </c>
      <c r="G18" s="25" t="s">
        <v>218</v>
      </c>
      <c r="H18" s="25" t="s">
        <v>24</v>
      </c>
      <c r="I18" s="157"/>
      <c r="J18" s="157"/>
      <c r="K18" s="157"/>
      <c r="L18" s="157"/>
      <c r="M18" s="157"/>
      <c r="N18" s="157"/>
      <c r="O18" s="157"/>
      <c r="P18" s="157">
        <v>5</v>
      </c>
      <c r="Q18" s="157"/>
      <c r="R18" s="157"/>
      <c r="S18" s="157"/>
      <c r="T18" s="157"/>
      <c r="U18" s="157"/>
      <c r="V18" s="157">
        <v>5</v>
      </c>
      <c r="W18" s="157">
        <f t="shared" si="0"/>
        <v>10</v>
      </c>
      <c r="X18" s="155">
        <f t="shared" si="1"/>
        <v>0.002071759259259176</v>
      </c>
      <c r="Y18" s="155">
        <f t="shared" si="2"/>
        <v>0.002187499999999917</v>
      </c>
      <c r="Z18" s="149">
        <v>7</v>
      </c>
    </row>
    <row r="19" spans="1:26" ht="13.5" thickBot="1">
      <c r="A19" s="2">
        <v>194</v>
      </c>
      <c r="B19" s="152" t="s">
        <v>386</v>
      </c>
      <c r="C19" s="154" t="s">
        <v>387</v>
      </c>
      <c r="D19" s="28" t="s">
        <v>342</v>
      </c>
      <c r="E19" s="29" t="s">
        <v>74</v>
      </c>
      <c r="F19" s="28" t="s">
        <v>75</v>
      </c>
      <c r="G19" s="28" t="s">
        <v>23</v>
      </c>
      <c r="H19" s="28" t="s">
        <v>24</v>
      </c>
      <c r="I19" s="158"/>
      <c r="J19" s="158"/>
      <c r="K19" s="158"/>
      <c r="L19" s="158"/>
      <c r="M19" s="158"/>
      <c r="N19" s="158"/>
      <c r="O19" s="158"/>
      <c r="P19" s="158">
        <v>5</v>
      </c>
      <c r="Q19" s="158"/>
      <c r="R19" s="158"/>
      <c r="S19" s="158"/>
      <c r="T19" s="158"/>
      <c r="U19" s="158"/>
      <c r="V19" s="158">
        <v>5</v>
      </c>
      <c r="W19" s="158">
        <f t="shared" si="0"/>
        <v>10</v>
      </c>
      <c r="X19" s="156">
        <f t="shared" si="1"/>
        <v>0.002071759259259176</v>
      </c>
      <c r="Y19" s="156">
        <f t="shared" si="2"/>
        <v>0.002187499999999917</v>
      </c>
      <c r="Z19" s="150"/>
    </row>
    <row r="20" spans="1:26" ht="12.75">
      <c r="A20" s="2">
        <v>185</v>
      </c>
      <c r="B20" s="151" t="s">
        <v>380</v>
      </c>
      <c r="C20" s="153" t="s">
        <v>381</v>
      </c>
      <c r="D20" s="25" t="s">
        <v>342</v>
      </c>
      <c r="E20" s="26" t="s">
        <v>211</v>
      </c>
      <c r="F20" s="25" t="s">
        <v>212</v>
      </c>
      <c r="G20" s="25" t="s">
        <v>213</v>
      </c>
      <c r="H20" s="25" t="s">
        <v>24</v>
      </c>
      <c r="I20" s="157"/>
      <c r="J20" s="157"/>
      <c r="K20" s="157"/>
      <c r="L20" s="157">
        <v>5</v>
      </c>
      <c r="M20" s="157"/>
      <c r="N20" s="157"/>
      <c r="O20" s="157"/>
      <c r="P20" s="157">
        <v>5</v>
      </c>
      <c r="Q20" s="157">
        <v>5</v>
      </c>
      <c r="R20" s="157">
        <v>5</v>
      </c>
      <c r="S20" s="157"/>
      <c r="T20" s="157"/>
      <c r="U20" s="157"/>
      <c r="V20" s="157"/>
      <c r="W20" s="157">
        <f t="shared" si="0"/>
        <v>20</v>
      </c>
      <c r="X20" s="155">
        <f t="shared" si="1"/>
        <v>0.001967592592592493</v>
      </c>
      <c r="Y20" s="155">
        <f t="shared" si="2"/>
        <v>0.0021990740740739745</v>
      </c>
      <c r="Z20" s="149">
        <v>8</v>
      </c>
    </row>
    <row r="21" spans="1:26" ht="13.5" thickBot="1">
      <c r="A21" s="2">
        <v>185</v>
      </c>
      <c r="B21" s="152" t="s">
        <v>380</v>
      </c>
      <c r="C21" s="154" t="s">
        <v>381</v>
      </c>
      <c r="D21" s="28" t="s">
        <v>342</v>
      </c>
      <c r="E21" s="29" t="s">
        <v>93</v>
      </c>
      <c r="F21" s="28" t="s">
        <v>94</v>
      </c>
      <c r="G21" s="28" t="s">
        <v>95</v>
      </c>
      <c r="H21" s="28" t="s">
        <v>24</v>
      </c>
      <c r="I21" s="158"/>
      <c r="J21" s="158"/>
      <c r="K21" s="158"/>
      <c r="L21" s="158">
        <v>5</v>
      </c>
      <c r="M21" s="158"/>
      <c r="N21" s="158"/>
      <c r="O21" s="158"/>
      <c r="P21" s="158">
        <v>5</v>
      </c>
      <c r="Q21" s="158">
        <v>5</v>
      </c>
      <c r="R21" s="158">
        <v>5</v>
      </c>
      <c r="S21" s="158"/>
      <c r="T21" s="158"/>
      <c r="U21" s="158"/>
      <c r="V21" s="158"/>
      <c r="W21" s="158">
        <f t="shared" si="0"/>
        <v>20</v>
      </c>
      <c r="X21" s="156">
        <f t="shared" si="1"/>
        <v>0.001967592592592493</v>
      </c>
      <c r="Y21" s="156">
        <f t="shared" si="2"/>
        <v>0.0021990740740739745</v>
      </c>
      <c r="Z21" s="150"/>
    </row>
    <row r="22" spans="1:26" ht="12.75">
      <c r="A22" s="2">
        <v>195</v>
      </c>
      <c r="B22" s="151" t="s">
        <v>388</v>
      </c>
      <c r="C22" s="153" t="s">
        <v>389</v>
      </c>
      <c r="D22" s="25" t="s">
        <v>342</v>
      </c>
      <c r="E22" s="26" t="s">
        <v>93</v>
      </c>
      <c r="F22" s="25" t="s">
        <v>94</v>
      </c>
      <c r="G22" s="25" t="s">
        <v>95</v>
      </c>
      <c r="H22" s="25" t="s">
        <v>24</v>
      </c>
      <c r="I22" s="157"/>
      <c r="J22" s="157"/>
      <c r="K22" s="157">
        <v>5</v>
      </c>
      <c r="L22" s="157"/>
      <c r="M22" s="157"/>
      <c r="N22" s="157"/>
      <c r="O22" s="157"/>
      <c r="P22" s="157">
        <v>5</v>
      </c>
      <c r="Q22" s="157">
        <v>5</v>
      </c>
      <c r="R22" s="157">
        <v>5</v>
      </c>
      <c r="S22" s="157">
        <v>5</v>
      </c>
      <c r="T22" s="157">
        <v>5</v>
      </c>
      <c r="U22" s="157"/>
      <c r="V22" s="157">
        <v>5</v>
      </c>
      <c r="W22" s="157">
        <f t="shared" si="0"/>
        <v>35</v>
      </c>
      <c r="X22" s="155">
        <f t="shared" si="1"/>
        <v>0.00188657407407411</v>
      </c>
      <c r="Y22" s="155">
        <f t="shared" si="2"/>
        <v>0.0022916666666667027</v>
      </c>
      <c r="Z22" s="149">
        <v>9</v>
      </c>
    </row>
    <row r="23" spans="1:26" ht="13.5" thickBot="1">
      <c r="A23" s="2">
        <v>195</v>
      </c>
      <c r="B23" s="152" t="s">
        <v>388</v>
      </c>
      <c r="C23" s="154" t="s">
        <v>389</v>
      </c>
      <c r="D23" s="28" t="s">
        <v>342</v>
      </c>
      <c r="E23" s="29" t="s">
        <v>211</v>
      </c>
      <c r="F23" s="28" t="s">
        <v>212</v>
      </c>
      <c r="G23" s="28" t="s">
        <v>213</v>
      </c>
      <c r="H23" s="28" t="s">
        <v>24</v>
      </c>
      <c r="I23" s="158"/>
      <c r="J23" s="158"/>
      <c r="K23" s="158">
        <v>5</v>
      </c>
      <c r="L23" s="158"/>
      <c r="M23" s="158"/>
      <c r="N23" s="158"/>
      <c r="O23" s="158"/>
      <c r="P23" s="158">
        <v>5</v>
      </c>
      <c r="Q23" s="158">
        <v>5</v>
      </c>
      <c r="R23" s="158">
        <v>5</v>
      </c>
      <c r="S23" s="158">
        <v>5</v>
      </c>
      <c r="T23" s="158">
        <v>5</v>
      </c>
      <c r="U23" s="158"/>
      <c r="V23" s="158">
        <v>5</v>
      </c>
      <c r="W23" s="158">
        <f t="shared" si="0"/>
        <v>35</v>
      </c>
      <c r="X23" s="156">
        <f t="shared" si="1"/>
        <v>0.00188657407407411</v>
      </c>
      <c r="Y23" s="156">
        <f t="shared" si="2"/>
        <v>0.0022916666666667027</v>
      </c>
      <c r="Z23" s="150"/>
    </row>
    <row r="24" spans="1:26" ht="12.75">
      <c r="A24" s="2">
        <v>141</v>
      </c>
      <c r="B24" s="151" t="s">
        <v>363</v>
      </c>
      <c r="C24" s="153" t="s">
        <v>364</v>
      </c>
      <c r="D24" s="25" t="s">
        <v>342</v>
      </c>
      <c r="E24" s="26" t="s">
        <v>181</v>
      </c>
      <c r="F24" s="25" t="s">
        <v>182</v>
      </c>
      <c r="G24" s="25" t="s">
        <v>183</v>
      </c>
      <c r="H24" s="25" t="s">
        <v>24</v>
      </c>
      <c r="I24" s="157"/>
      <c r="J24" s="157">
        <v>5</v>
      </c>
      <c r="K24" s="157"/>
      <c r="L24" s="157">
        <v>5</v>
      </c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>
        <f t="shared" si="0"/>
        <v>10</v>
      </c>
      <c r="X24" s="155">
        <f t="shared" si="1"/>
        <v>0.002291666666666692</v>
      </c>
      <c r="Y24" s="155">
        <f t="shared" si="2"/>
        <v>0.0024074074074074327</v>
      </c>
      <c r="Z24" s="149">
        <v>10</v>
      </c>
    </row>
    <row r="25" spans="1:26" ht="13.5" thickBot="1">
      <c r="A25" s="2">
        <v>141</v>
      </c>
      <c r="B25" s="152" t="s">
        <v>363</v>
      </c>
      <c r="C25" s="154" t="s">
        <v>364</v>
      </c>
      <c r="D25" s="28" t="s">
        <v>342</v>
      </c>
      <c r="E25" s="29" t="s">
        <v>43</v>
      </c>
      <c r="F25" s="28" t="s">
        <v>44</v>
      </c>
      <c r="G25" s="28" t="s">
        <v>29</v>
      </c>
      <c r="H25" s="28" t="s">
        <v>24</v>
      </c>
      <c r="I25" s="158"/>
      <c r="J25" s="158">
        <v>5</v>
      </c>
      <c r="K25" s="158"/>
      <c r="L25" s="158">
        <v>5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>
        <f t="shared" si="0"/>
        <v>10</v>
      </c>
      <c r="X25" s="156">
        <f t="shared" si="1"/>
        <v>0.002291666666666692</v>
      </c>
      <c r="Y25" s="156">
        <f t="shared" si="2"/>
        <v>0.0024074074074074327</v>
      </c>
      <c r="Z25" s="150"/>
    </row>
    <row r="26" spans="1:26" ht="12.75">
      <c r="A26" s="2">
        <v>115</v>
      </c>
      <c r="B26" s="151" t="s">
        <v>347</v>
      </c>
      <c r="C26" s="153" t="s">
        <v>348</v>
      </c>
      <c r="D26" s="25" t="s">
        <v>342</v>
      </c>
      <c r="E26" s="26" t="s">
        <v>88</v>
      </c>
      <c r="F26" s="25" t="s">
        <v>89</v>
      </c>
      <c r="G26" s="25" t="s">
        <v>90</v>
      </c>
      <c r="H26" s="25" t="s">
        <v>24</v>
      </c>
      <c r="I26" s="157">
        <v>5</v>
      </c>
      <c r="J26" s="157"/>
      <c r="K26" s="157"/>
      <c r="L26" s="157"/>
      <c r="M26" s="157">
        <v>5</v>
      </c>
      <c r="N26" s="157"/>
      <c r="O26" s="157"/>
      <c r="P26" s="157">
        <v>5</v>
      </c>
      <c r="Q26" s="157">
        <v>5</v>
      </c>
      <c r="R26" s="157"/>
      <c r="S26" s="157">
        <v>5</v>
      </c>
      <c r="T26" s="157">
        <v>5</v>
      </c>
      <c r="U26" s="157"/>
      <c r="V26" s="157">
        <v>5</v>
      </c>
      <c r="W26" s="157">
        <f t="shared" si="0"/>
        <v>35</v>
      </c>
      <c r="X26" s="155">
        <f t="shared" si="1"/>
        <v>0.0021180555555555536</v>
      </c>
      <c r="Y26" s="155">
        <f t="shared" si="2"/>
        <v>0.0025231481481481463</v>
      </c>
      <c r="Z26" s="149"/>
    </row>
    <row r="27" spans="1:26" ht="13.5" thickBot="1">
      <c r="A27" s="2">
        <v>115</v>
      </c>
      <c r="B27" s="152" t="s">
        <v>347</v>
      </c>
      <c r="C27" s="154" t="s">
        <v>348</v>
      </c>
      <c r="D27" s="28" t="s">
        <v>342</v>
      </c>
      <c r="E27" s="29" t="s">
        <v>221</v>
      </c>
      <c r="F27" s="28" t="s">
        <v>222</v>
      </c>
      <c r="G27" s="28" t="s">
        <v>223</v>
      </c>
      <c r="H27" s="28" t="s">
        <v>24</v>
      </c>
      <c r="I27" s="158">
        <v>5</v>
      </c>
      <c r="J27" s="158"/>
      <c r="K27" s="158"/>
      <c r="L27" s="158"/>
      <c r="M27" s="158">
        <v>5</v>
      </c>
      <c r="N27" s="158"/>
      <c r="O27" s="158"/>
      <c r="P27" s="158">
        <v>5</v>
      </c>
      <c r="Q27" s="158">
        <v>5</v>
      </c>
      <c r="R27" s="158"/>
      <c r="S27" s="158">
        <v>5</v>
      </c>
      <c r="T27" s="158">
        <v>5</v>
      </c>
      <c r="U27" s="158"/>
      <c r="V27" s="158">
        <v>5</v>
      </c>
      <c r="W27" s="158">
        <f t="shared" si="0"/>
        <v>35</v>
      </c>
      <c r="X27" s="156">
        <f t="shared" si="1"/>
        <v>0.0021180555555555536</v>
      </c>
      <c r="Y27" s="156">
        <f t="shared" si="2"/>
        <v>0.0025231481481481463</v>
      </c>
      <c r="Z27" s="150"/>
    </row>
    <row r="28" spans="1:26" ht="12.75">
      <c r="A28" s="2">
        <v>225</v>
      </c>
      <c r="B28" s="151" t="s">
        <v>349</v>
      </c>
      <c r="C28" s="153" t="s">
        <v>350</v>
      </c>
      <c r="D28" s="25" t="s">
        <v>342</v>
      </c>
      <c r="E28" s="26" t="s">
        <v>78</v>
      </c>
      <c r="F28" s="25" t="s">
        <v>79</v>
      </c>
      <c r="G28" s="25" t="s">
        <v>80</v>
      </c>
      <c r="H28" s="25" t="s">
        <v>24</v>
      </c>
      <c r="I28" s="157"/>
      <c r="J28" s="157"/>
      <c r="K28" s="157"/>
      <c r="L28" s="157"/>
      <c r="M28" s="157"/>
      <c r="N28" s="157"/>
      <c r="O28" s="157"/>
      <c r="P28" s="157"/>
      <c r="Q28" s="157">
        <v>5</v>
      </c>
      <c r="R28" s="157"/>
      <c r="S28" s="157">
        <v>5</v>
      </c>
      <c r="T28" s="157">
        <v>50</v>
      </c>
      <c r="U28" s="157"/>
      <c r="V28" s="157"/>
      <c r="W28" s="157">
        <f t="shared" si="0"/>
        <v>60</v>
      </c>
      <c r="X28" s="155">
        <f t="shared" si="1"/>
        <v>0.001886574074073999</v>
      </c>
      <c r="Y28" s="155">
        <f t="shared" si="2"/>
        <v>0.0025810185185184435</v>
      </c>
      <c r="Z28" s="149"/>
    </row>
    <row r="29" spans="1:26" ht="13.5" thickBot="1">
      <c r="A29" s="2">
        <v>225</v>
      </c>
      <c r="B29" s="152" t="s">
        <v>349</v>
      </c>
      <c r="C29" s="154" t="s">
        <v>350</v>
      </c>
      <c r="D29" s="28" t="s">
        <v>342</v>
      </c>
      <c r="E29" s="29" t="s">
        <v>324</v>
      </c>
      <c r="F29" s="28" t="s">
        <v>325</v>
      </c>
      <c r="G29" s="28" t="s">
        <v>326</v>
      </c>
      <c r="H29" s="28" t="s">
        <v>24</v>
      </c>
      <c r="I29" s="158"/>
      <c r="J29" s="158"/>
      <c r="K29" s="158"/>
      <c r="L29" s="158"/>
      <c r="M29" s="158"/>
      <c r="N29" s="158"/>
      <c r="O29" s="158"/>
      <c r="P29" s="158"/>
      <c r="Q29" s="158">
        <v>5</v>
      </c>
      <c r="R29" s="158"/>
      <c r="S29" s="158">
        <v>5</v>
      </c>
      <c r="T29" s="158">
        <v>50</v>
      </c>
      <c r="U29" s="158"/>
      <c r="V29" s="158"/>
      <c r="W29" s="158">
        <f t="shared" si="0"/>
        <v>60</v>
      </c>
      <c r="X29" s="156">
        <f t="shared" si="1"/>
        <v>0.001886574074073999</v>
      </c>
      <c r="Y29" s="156">
        <f t="shared" si="2"/>
        <v>0.0025810185185184435</v>
      </c>
      <c r="Z29" s="150"/>
    </row>
    <row r="30" spans="1:26" ht="12.75">
      <c r="A30" s="2">
        <v>187</v>
      </c>
      <c r="B30" s="151" t="s">
        <v>382</v>
      </c>
      <c r="C30" s="153" t="s">
        <v>383</v>
      </c>
      <c r="D30" s="25" t="s">
        <v>342</v>
      </c>
      <c r="E30" s="26" t="s">
        <v>276</v>
      </c>
      <c r="F30" s="25" t="s">
        <v>277</v>
      </c>
      <c r="G30" s="25" t="s">
        <v>278</v>
      </c>
      <c r="H30" s="25" t="s">
        <v>24</v>
      </c>
      <c r="I30" s="157"/>
      <c r="J30" s="157"/>
      <c r="K30" s="157">
        <v>5</v>
      </c>
      <c r="L30" s="157"/>
      <c r="M30" s="157"/>
      <c r="N30" s="157"/>
      <c r="O30" s="157">
        <v>5</v>
      </c>
      <c r="P30" s="157"/>
      <c r="Q30" s="157"/>
      <c r="R30" s="157"/>
      <c r="S30" s="157"/>
      <c r="T30" s="157"/>
      <c r="U30" s="157"/>
      <c r="V30" s="157"/>
      <c r="W30" s="157">
        <f t="shared" si="0"/>
        <v>10</v>
      </c>
      <c r="X30" s="155">
        <f t="shared" si="1"/>
        <v>0.00246527777777783</v>
      </c>
      <c r="Y30" s="155">
        <f t="shared" si="2"/>
        <v>0.002581018518518571</v>
      </c>
      <c r="Z30" s="149">
        <v>11</v>
      </c>
    </row>
    <row r="31" spans="1:26" ht="13.5" thickBot="1">
      <c r="A31" s="2">
        <v>187</v>
      </c>
      <c r="B31" s="152" t="s">
        <v>382</v>
      </c>
      <c r="C31" s="154" t="s">
        <v>383</v>
      </c>
      <c r="D31" s="28" t="s">
        <v>342</v>
      </c>
      <c r="E31" s="29" t="s">
        <v>83</v>
      </c>
      <c r="F31" s="28" t="s">
        <v>84</v>
      </c>
      <c r="G31" s="28" t="s">
        <v>85</v>
      </c>
      <c r="H31" s="28" t="s">
        <v>24</v>
      </c>
      <c r="I31" s="158"/>
      <c r="J31" s="158"/>
      <c r="K31" s="158">
        <v>5</v>
      </c>
      <c r="L31" s="158"/>
      <c r="M31" s="158"/>
      <c r="N31" s="158"/>
      <c r="O31" s="158">
        <v>5</v>
      </c>
      <c r="P31" s="158"/>
      <c r="Q31" s="158"/>
      <c r="R31" s="158"/>
      <c r="S31" s="158"/>
      <c r="T31" s="158"/>
      <c r="U31" s="158"/>
      <c r="V31" s="158"/>
      <c r="W31" s="158">
        <f t="shared" si="0"/>
        <v>10</v>
      </c>
      <c r="X31" s="156">
        <f t="shared" si="1"/>
        <v>0.00246527777777783</v>
      </c>
      <c r="Y31" s="156">
        <f t="shared" si="2"/>
        <v>0.002581018518518571</v>
      </c>
      <c r="Z31" s="150"/>
    </row>
    <row r="32" spans="1:26" ht="12.75">
      <c r="A32">
        <v>176</v>
      </c>
      <c r="B32" s="151" t="s">
        <v>378</v>
      </c>
      <c r="C32" s="153" t="s">
        <v>379</v>
      </c>
      <c r="D32" s="25" t="s">
        <v>342</v>
      </c>
      <c r="E32" s="26" t="s">
        <v>192</v>
      </c>
      <c r="F32" s="25" t="s">
        <v>193</v>
      </c>
      <c r="G32" s="25" t="s">
        <v>194</v>
      </c>
      <c r="H32" s="25" t="s">
        <v>24</v>
      </c>
      <c r="I32" s="157"/>
      <c r="J32" s="157"/>
      <c r="K32" s="157"/>
      <c r="L32" s="157"/>
      <c r="M32" s="157"/>
      <c r="N32" s="157"/>
      <c r="O32" s="157"/>
      <c r="P32" s="157">
        <v>5</v>
      </c>
      <c r="Q32" s="157"/>
      <c r="R32" s="157"/>
      <c r="S32" s="157"/>
      <c r="T32" s="157"/>
      <c r="U32" s="157"/>
      <c r="V32" s="157">
        <v>5</v>
      </c>
      <c r="W32" s="157">
        <f t="shared" si="0"/>
        <v>10</v>
      </c>
      <c r="X32" s="155">
        <f t="shared" si="1"/>
        <v>0.0029398148148147563</v>
      </c>
      <c r="Y32" s="155">
        <f t="shared" si="2"/>
        <v>0.003055555555555497</v>
      </c>
      <c r="Z32" s="149">
        <v>12</v>
      </c>
    </row>
    <row r="33" spans="1:26" ht="13.5" thickBot="1">
      <c r="A33">
        <v>176</v>
      </c>
      <c r="B33" s="152" t="s">
        <v>378</v>
      </c>
      <c r="C33" s="154" t="s">
        <v>379</v>
      </c>
      <c r="D33" s="28" t="s">
        <v>342</v>
      </c>
      <c r="E33" s="29" t="s">
        <v>355</v>
      </c>
      <c r="F33" s="28" t="s">
        <v>356</v>
      </c>
      <c r="G33" s="28" t="s">
        <v>357</v>
      </c>
      <c r="H33" s="28" t="s">
        <v>24</v>
      </c>
      <c r="I33" s="158"/>
      <c r="J33" s="158"/>
      <c r="K33" s="158"/>
      <c r="L33" s="158"/>
      <c r="M33" s="158"/>
      <c r="N33" s="158"/>
      <c r="O33" s="158"/>
      <c r="P33" s="158">
        <v>5</v>
      </c>
      <c r="Q33" s="158"/>
      <c r="R33" s="158"/>
      <c r="S33" s="158"/>
      <c r="T33" s="158"/>
      <c r="U33" s="158"/>
      <c r="V33" s="158">
        <v>5</v>
      </c>
      <c r="W33" s="158">
        <f t="shared" si="0"/>
        <v>10</v>
      </c>
      <c r="X33" s="156">
        <f t="shared" si="1"/>
        <v>0.0029398148148147563</v>
      </c>
      <c r="Y33" s="156">
        <f t="shared" si="2"/>
        <v>0.003055555555555497</v>
      </c>
      <c r="Z33" s="150"/>
    </row>
    <row r="34" spans="1:26" ht="12.75" customHeight="1">
      <c r="A34">
        <v>230</v>
      </c>
      <c r="B34" s="151" t="s">
        <v>392</v>
      </c>
      <c r="C34" s="153" t="s">
        <v>393</v>
      </c>
      <c r="D34" s="25" t="s">
        <v>342</v>
      </c>
      <c r="E34" s="26" t="s">
        <v>394</v>
      </c>
      <c r="F34" s="25" t="s">
        <v>447</v>
      </c>
      <c r="G34" s="25" t="s">
        <v>85</v>
      </c>
      <c r="H34" s="25" t="s">
        <v>24</v>
      </c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>
        <v>5</v>
      </c>
      <c r="W34" s="157">
        <f t="shared" si="0"/>
        <v>5</v>
      </c>
      <c r="X34" s="155">
        <f t="shared" si="1"/>
        <v>0.0029976851851851727</v>
      </c>
      <c r="Y34" s="155">
        <f t="shared" si="2"/>
        <v>0.003055555555555543</v>
      </c>
      <c r="Z34" s="149" t="s">
        <v>395</v>
      </c>
    </row>
    <row r="35" spans="1:26" ht="13.5" thickBot="1">
      <c r="A35">
        <v>230</v>
      </c>
      <c r="B35" s="152" t="s">
        <v>392</v>
      </c>
      <c r="C35" s="154" t="s">
        <v>393</v>
      </c>
      <c r="D35" s="28" t="s">
        <v>342</v>
      </c>
      <c r="E35" s="29" t="s">
        <v>229</v>
      </c>
      <c r="F35" s="28" t="s">
        <v>230</v>
      </c>
      <c r="G35" s="28" t="s">
        <v>208</v>
      </c>
      <c r="H35" s="28" t="s">
        <v>24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>
        <v>5</v>
      </c>
      <c r="W35" s="158">
        <f t="shared" si="0"/>
        <v>5</v>
      </c>
      <c r="X35" s="156">
        <f t="shared" si="1"/>
        <v>0.0029976851851851727</v>
      </c>
      <c r="Y35" s="156">
        <f t="shared" si="2"/>
        <v>0.003055555555555543</v>
      </c>
      <c r="Z35" s="150"/>
    </row>
    <row r="36" spans="1:26" ht="12.75">
      <c r="A36">
        <v>126</v>
      </c>
      <c r="B36" s="151" t="s">
        <v>353</v>
      </c>
      <c r="C36" s="153" t="s">
        <v>354</v>
      </c>
      <c r="D36" s="25" t="s">
        <v>342</v>
      </c>
      <c r="E36" s="26" t="s">
        <v>192</v>
      </c>
      <c r="F36" s="25" t="s">
        <v>193</v>
      </c>
      <c r="G36" s="25" t="s">
        <v>194</v>
      </c>
      <c r="H36" s="25" t="s">
        <v>24</v>
      </c>
      <c r="I36" s="157"/>
      <c r="J36" s="157"/>
      <c r="K36" s="157"/>
      <c r="L36" s="157"/>
      <c r="M36" s="157">
        <v>20</v>
      </c>
      <c r="N36" s="157">
        <v>5</v>
      </c>
      <c r="O36" s="157"/>
      <c r="P36" s="157">
        <v>5</v>
      </c>
      <c r="Q36" s="157">
        <v>5</v>
      </c>
      <c r="R36" s="157"/>
      <c r="S36" s="157">
        <v>5</v>
      </c>
      <c r="T36" s="157"/>
      <c r="U36" s="157">
        <v>5</v>
      </c>
      <c r="V36" s="157">
        <v>5</v>
      </c>
      <c r="W36" s="157">
        <f t="shared" si="0"/>
        <v>50</v>
      </c>
      <c r="X36" s="155">
        <f t="shared" si="1"/>
        <v>0.0028009259259259567</v>
      </c>
      <c r="Y36" s="155">
        <f t="shared" si="2"/>
        <v>0.0033796296296296604</v>
      </c>
      <c r="Z36" s="149"/>
    </row>
    <row r="37" spans="1:26" ht="13.5" thickBot="1">
      <c r="A37">
        <v>126</v>
      </c>
      <c r="B37" s="152" t="s">
        <v>353</v>
      </c>
      <c r="C37" s="154" t="s">
        <v>354</v>
      </c>
      <c r="D37" s="28" t="s">
        <v>342</v>
      </c>
      <c r="E37" s="29" t="s">
        <v>355</v>
      </c>
      <c r="F37" s="28" t="s">
        <v>356</v>
      </c>
      <c r="G37" s="28" t="s">
        <v>357</v>
      </c>
      <c r="H37" s="28" t="s">
        <v>24</v>
      </c>
      <c r="I37" s="158"/>
      <c r="J37" s="158"/>
      <c r="K37" s="158"/>
      <c r="L37" s="158"/>
      <c r="M37" s="158">
        <v>20</v>
      </c>
      <c r="N37" s="158">
        <v>5</v>
      </c>
      <c r="O37" s="158"/>
      <c r="P37" s="158">
        <v>5</v>
      </c>
      <c r="Q37" s="158">
        <v>5</v>
      </c>
      <c r="R37" s="158"/>
      <c r="S37" s="158">
        <v>5</v>
      </c>
      <c r="T37" s="158"/>
      <c r="U37" s="158">
        <v>5</v>
      </c>
      <c r="V37" s="158">
        <v>5</v>
      </c>
      <c r="W37" s="158">
        <f t="shared" si="0"/>
        <v>50</v>
      </c>
      <c r="X37" s="156">
        <f t="shared" si="1"/>
        <v>0.0028009259259259567</v>
      </c>
      <c r="Y37" s="156">
        <f t="shared" si="2"/>
        <v>0.0033796296296296604</v>
      </c>
      <c r="Z37" s="150"/>
    </row>
    <row r="38" spans="1:26" ht="12.75">
      <c r="A38">
        <v>165</v>
      </c>
      <c r="B38" s="151" t="s">
        <v>367</v>
      </c>
      <c r="C38" s="153" t="s">
        <v>368</v>
      </c>
      <c r="D38" s="25" t="s">
        <v>342</v>
      </c>
      <c r="E38" s="26" t="s">
        <v>360</v>
      </c>
      <c r="F38" s="25" t="s">
        <v>361</v>
      </c>
      <c r="G38" s="25" t="s">
        <v>362</v>
      </c>
      <c r="H38" s="25" t="s">
        <v>24</v>
      </c>
      <c r="I38" s="157">
        <v>5</v>
      </c>
      <c r="J38" s="157"/>
      <c r="K38" s="157"/>
      <c r="L38" s="157"/>
      <c r="M38" s="157">
        <v>5</v>
      </c>
      <c r="N38" s="157"/>
      <c r="O38" s="157">
        <v>20</v>
      </c>
      <c r="P38" s="157">
        <v>5</v>
      </c>
      <c r="Q38" s="157"/>
      <c r="R38" s="157">
        <v>5</v>
      </c>
      <c r="S38" s="157">
        <v>5</v>
      </c>
      <c r="T38" s="157"/>
      <c r="U38" s="157"/>
      <c r="V38" s="157">
        <v>5</v>
      </c>
      <c r="W38" s="157">
        <f t="shared" si="0"/>
        <v>50</v>
      </c>
      <c r="X38" s="155">
        <f t="shared" si="1"/>
        <v>0.0029050925925925286</v>
      </c>
      <c r="Y38" s="155">
        <f t="shared" si="2"/>
        <v>0.0034837962962962323</v>
      </c>
      <c r="Z38" s="149">
        <v>13</v>
      </c>
    </row>
    <row r="39" spans="1:26" ht="13.5" thickBot="1">
      <c r="A39">
        <v>165</v>
      </c>
      <c r="B39" s="152" t="s">
        <v>367</v>
      </c>
      <c r="C39" s="154" t="s">
        <v>368</v>
      </c>
      <c r="D39" s="28" t="s">
        <v>342</v>
      </c>
      <c r="E39" s="29" t="s">
        <v>312</v>
      </c>
      <c r="F39" s="28" t="s">
        <v>313</v>
      </c>
      <c r="G39" s="28" t="s">
        <v>314</v>
      </c>
      <c r="H39" s="28" t="s">
        <v>24</v>
      </c>
      <c r="I39" s="158">
        <v>5</v>
      </c>
      <c r="J39" s="158"/>
      <c r="K39" s="158"/>
      <c r="L39" s="158"/>
      <c r="M39" s="158">
        <v>5</v>
      </c>
      <c r="N39" s="158"/>
      <c r="O39" s="158">
        <v>20</v>
      </c>
      <c r="P39" s="158">
        <v>5</v>
      </c>
      <c r="Q39" s="158"/>
      <c r="R39" s="158">
        <v>5</v>
      </c>
      <c r="S39" s="158">
        <v>5</v>
      </c>
      <c r="T39" s="158"/>
      <c r="U39" s="158"/>
      <c r="V39" s="158">
        <v>5</v>
      </c>
      <c r="W39" s="158">
        <f t="shared" si="0"/>
        <v>50</v>
      </c>
      <c r="X39" s="156">
        <f t="shared" si="1"/>
        <v>0.0029050925925925286</v>
      </c>
      <c r="Y39" s="156">
        <f t="shared" si="2"/>
        <v>0.0034837962962962323</v>
      </c>
      <c r="Z39" s="150"/>
    </row>
    <row r="40" spans="1:26" ht="12.75">
      <c r="A40">
        <v>136</v>
      </c>
      <c r="B40" s="151" t="s">
        <v>358</v>
      </c>
      <c r="C40" s="153" t="s">
        <v>359</v>
      </c>
      <c r="D40" s="25" t="s">
        <v>342</v>
      </c>
      <c r="E40" s="26" t="s">
        <v>312</v>
      </c>
      <c r="F40" s="25" t="s">
        <v>313</v>
      </c>
      <c r="G40" s="25" t="s">
        <v>314</v>
      </c>
      <c r="H40" s="25" t="s">
        <v>24</v>
      </c>
      <c r="I40" s="157"/>
      <c r="J40" s="157"/>
      <c r="K40" s="157"/>
      <c r="L40" s="157">
        <v>5</v>
      </c>
      <c r="M40" s="157">
        <v>5</v>
      </c>
      <c r="N40" s="157"/>
      <c r="O40" s="157"/>
      <c r="P40" s="157">
        <v>5</v>
      </c>
      <c r="Q40" s="157"/>
      <c r="R40" s="157">
        <v>5</v>
      </c>
      <c r="S40" s="157">
        <v>5</v>
      </c>
      <c r="T40" s="157"/>
      <c r="U40" s="157"/>
      <c r="V40" s="157">
        <v>5</v>
      </c>
      <c r="W40" s="157">
        <f t="shared" si="0"/>
        <v>30</v>
      </c>
      <c r="X40" s="155">
        <f t="shared" si="1"/>
        <v>0.003935185185185208</v>
      </c>
      <c r="Y40" s="155">
        <f t="shared" si="2"/>
        <v>0.00428240740740743</v>
      </c>
      <c r="Z40" s="149"/>
    </row>
    <row r="41" spans="1:26" ht="13.5" thickBot="1">
      <c r="A41">
        <v>136</v>
      </c>
      <c r="B41" s="152" t="s">
        <v>358</v>
      </c>
      <c r="C41" s="154" t="s">
        <v>359</v>
      </c>
      <c r="D41" s="28" t="s">
        <v>342</v>
      </c>
      <c r="E41" s="29" t="s">
        <v>360</v>
      </c>
      <c r="F41" s="28" t="s">
        <v>361</v>
      </c>
      <c r="G41" s="28" t="s">
        <v>362</v>
      </c>
      <c r="H41" s="28" t="s">
        <v>24</v>
      </c>
      <c r="I41" s="158"/>
      <c r="J41" s="158"/>
      <c r="K41" s="158"/>
      <c r="L41" s="158">
        <v>5</v>
      </c>
      <c r="M41" s="158">
        <v>5</v>
      </c>
      <c r="N41" s="158"/>
      <c r="O41" s="158"/>
      <c r="P41" s="158">
        <v>5</v>
      </c>
      <c r="Q41" s="158"/>
      <c r="R41" s="158">
        <v>5</v>
      </c>
      <c r="S41" s="158">
        <v>5</v>
      </c>
      <c r="T41" s="158"/>
      <c r="U41" s="158"/>
      <c r="V41" s="158">
        <v>5</v>
      </c>
      <c r="W41" s="158">
        <f t="shared" si="0"/>
        <v>30</v>
      </c>
      <c r="X41" s="156">
        <f t="shared" si="1"/>
        <v>0.003935185185185208</v>
      </c>
      <c r="Y41" s="156">
        <f t="shared" si="2"/>
        <v>0.00428240740740743</v>
      </c>
      <c r="Z41" s="150"/>
    </row>
    <row r="42" spans="1:26" ht="12.75">
      <c r="A42">
        <v>169</v>
      </c>
      <c r="B42" s="151" t="s">
        <v>371</v>
      </c>
      <c r="C42" s="153" t="s">
        <v>372</v>
      </c>
      <c r="D42" s="25" t="s">
        <v>342</v>
      </c>
      <c r="E42" s="26" t="s">
        <v>373</v>
      </c>
      <c r="F42" s="25" t="s">
        <v>374</v>
      </c>
      <c r="G42" s="25" t="s">
        <v>208</v>
      </c>
      <c r="H42" s="25" t="s">
        <v>24</v>
      </c>
      <c r="I42" s="157"/>
      <c r="J42" s="157"/>
      <c r="K42" s="157">
        <v>5</v>
      </c>
      <c r="L42" s="157"/>
      <c r="M42" s="157"/>
      <c r="N42" s="157">
        <v>5</v>
      </c>
      <c r="O42" s="157"/>
      <c r="P42" s="157">
        <v>5</v>
      </c>
      <c r="Q42" s="157">
        <v>5</v>
      </c>
      <c r="R42" s="157">
        <v>5</v>
      </c>
      <c r="S42" s="157">
        <v>5</v>
      </c>
      <c r="T42" s="157"/>
      <c r="U42" s="157"/>
      <c r="V42" s="157"/>
      <c r="W42" s="157">
        <f t="shared" si="0"/>
        <v>30</v>
      </c>
      <c r="X42" s="155">
        <f t="shared" si="1"/>
        <v>0.00418981481481473</v>
      </c>
      <c r="Y42" s="155">
        <f t="shared" si="2"/>
        <v>0.0045370370370369515</v>
      </c>
      <c r="Z42" s="149">
        <v>14</v>
      </c>
    </row>
    <row r="43" spans="1:26" ht="13.5" thickBot="1">
      <c r="A43">
        <v>169</v>
      </c>
      <c r="B43" s="152" t="s">
        <v>371</v>
      </c>
      <c r="C43" s="154" t="s">
        <v>372</v>
      </c>
      <c r="D43" s="28" t="s">
        <v>342</v>
      </c>
      <c r="E43" s="29" t="s">
        <v>375</v>
      </c>
      <c r="F43" s="28" t="s">
        <v>298</v>
      </c>
      <c r="G43" s="28" t="s">
        <v>54</v>
      </c>
      <c r="H43" s="28" t="s">
        <v>24</v>
      </c>
      <c r="I43" s="158"/>
      <c r="J43" s="158"/>
      <c r="K43" s="158">
        <v>5</v>
      </c>
      <c r="L43" s="158"/>
      <c r="M43" s="158"/>
      <c r="N43" s="158">
        <v>5</v>
      </c>
      <c r="O43" s="158"/>
      <c r="P43" s="158">
        <v>5</v>
      </c>
      <c r="Q43" s="158">
        <v>5</v>
      </c>
      <c r="R43" s="158">
        <v>5</v>
      </c>
      <c r="S43" s="158">
        <v>5</v>
      </c>
      <c r="T43" s="158"/>
      <c r="U43" s="158"/>
      <c r="V43" s="158"/>
      <c r="W43" s="158">
        <f t="shared" si="0"/>
        <v>30</v>
      </c>
      <c r="X43" s="156">
        <f t="shared" si="1"/>
        <v>0.00418981481481473</v>
      </c>
      <c r="Y43" s="156">
        <f t="shared" si="2"/>
        <v>0.0045370370370369515</v>
      </c>
      <c r="Z43" s="150"/>
    </row>
  </sheetData>
  <sheetProtection/>
  <mergeCells count="420">
    <mergeCell ref="W42:W43"/>
    <mergeCell ref="X42:X43"/>
    <mergeCell ref="Y42:Y43"/>
    <mergeCell ref="S42:S43"/>
    <mergeCell ref="T42:T43"/>
    <mergeCell ref="U42:U43"/>
    <mergeCell ref="V42:V43"/>
    <mergeCell ref="O42:O43"/>
    <mergeCell ref="P42:P43"/>
    <mergeCell ref="Q42:Q43"/>
    <mergeCell ref="R42:R43"/>
    <mergeCell ref="K42:K43"/>
    <mergeCell ref="L42:L43"/>
    <mergeCell ref="M42:M43"/>
    <mergeCell ref="N42:N43"/>
    <mergeCell ref="B42:B43"/>
    <mergeCell ref="C42:C43"/>
    <mergeCell ref="I42:I43"/>
    <mergeCell ref="J42:J43"/>
    <mergeCell ref="V40:V41"/>
    <mergeCell ref="W40:W41"/>
    <mergeCell ref="X40:X41"/>
    <mergeCell ref="Y40:Y41"/>
    <mergeCell ref="R40:R41"/>
    <mergeCell ref="S40:S41"/>
    <mergeCell ref="T40:T41"/>
    <mergeCell ref="U40:U41"/>
    <mergeCell ref="N40:N41"/>
    <mergeCell ref="O40:O41"/>
    <mergeCell ref="P40:P41"/>
    <mergeCell ref="Q40:Q41"/>
    <mergeCell ref="W38:W39"/>
    <mergeCell ref="X38:X39"/>
    <mergeCell ref="Y38:Y39"/>
    <mergeCell ref="B40:B41"/>
    <mergeCell ref="C40:C41"/>
    <mergeCell ref="I40:I41"/>
    <mergeCell ref="J40:J41"/>
    <mergeCell ref="K40:K41"/>
    <mergeCell ref="L40:L41"/>
    <mergeCell ref="M40:M41"/>
    <mergeCell ref="S38:S39"/>
    <mergeCell ref="T38:T39"/>
    <mergeCell ref="U38:U39"/>
    <mergeCell ref="V38:V39"/>
    <mergeCell ref="O38:O39"/>
    <mergeCell ref="P38:P39"/>
    <mergeCell ref="Q38:Q39"/>
    <mergeCell ref="R38:R39"/>
    <mergeCell ref="K38:K39"/>
    <mergeCell ref="L38:L39"/>
    <mergeCell ref="M38:M39"/>
    <mergeCell ref="N38:N39"/>
    <mergeCell ref="B38:B39"/>
    <mergeCell ref="C38:C39"/>
    <mergeCell ref="I38:I39"/>
    <mergeCell ref="J38:J39"/>
    <mergeCell ref="V36:V37"/>
    <mergeCell ref="W36:W37"/>
    <mergeCell ref="X36:X37"/>
    <mergeCell ref="Y36:Y37"/>
    <mergeCell ref="R36:R37"/>
    <mergeCell ref="S36:S37"/>
    <mergeCell ref="T36:T37"/>
    <mergeCell ref="U36:U37"/>
    <mergeCell ref="N36:N37"/>
    <mergeCell ref="O36:O37"/>
    <mergeCell ref="P36:P37"/>
    <mergeCell ref="Q36:Q37"/>
    <mergeCell ref="W34:W35"/>
    <mergeCell ref="X34:X35"/>
    <mergeCell ref="Y34:Y35"/>
    <mergeCell ref="B36:B37"/>
    <mergeCell ref="C36:C37"/>
    <mergeCell ref="I36:I37"/>
    <mergeCell ref="J36:J37"/>
    <mergeCell ref="K36:K37"/>
    <mergeCell ref="L36:L37"/>
    <mergeCell ref="M36:M37"/>
    <mergeCell ref="S34:S35"/>
    <mergeCell ref="T34:T35"/>
    <mergeCell ref="U34:U35"/>
    <mergeCell ref="V34:V35"/>
    <mergeCell ref="O34:O35"/>
    <mergeCell ref="P34:P35"/>
    <mergeCell ref="Q34:Q35"/>
    <mergeCell ref="R34:R35"/>
    <mergeCell ref="K34:K35"/>
    <mergeCell ref="L34:L35"/>
    <mergeCell ref="M34:M35"/>
    <mergeCell ref="N34:N35"/>
    <mergeCell ref="B34:B35"/>
    <mergeCell ref="C34:C35"/>
    <mergeCell ref="I34:I35"/>
    <mergeCell ref="J34:J35"/>
    <mergeCell ref="V32:V33"/>
    <mergeCell ref="W32:W33"/>
    <mergeCell ref="X32:X33"/>
    <mergeCell ref="Y32:Y33"/>
    <mergeCell ref="R32:R33"/>
    <mergeCell ref="S32:S33"/>
    <mergeCell ref="T32:T33"/>
    <mergeCell ref="U32:U33"/>
    <mergeCell ref="N32:N33"/>
    <mergeCell ref="O32:O33"/>
    <mergeCell ref="P32:P33"/>
    <mergeCell ref="Q32:Q33"/>
    <mergeCell ref="W30:W31"/>
    <mergeCell ref="X30:X31"/>
    <mergeCell ref="Y30:Y31"/>
    <mergeCell ref="B32:B33"/>
    <mergeCell ref="C32:C33"/>
    <mergeCell ref="I32:I33"/>
    <mergeCell ref="J32:J33"/>
    <mergeCell ref="K32:K33"/>
    <mergeCell ref="L32:L33"/>
    <mergeCell ref="M32:M33"/>
    <mergeCell ref="S30:S31"/>
    <mergeCell ref="T30:T31"/>
    <mergeCell ref="U30:U31"/>
    <mergeCell ref="V30:V31"/>
    <mergeCell ref="O30:O31"/>
    <mergeCell ref="P30:P31"/>
    <mergeCell ref="Q30:Q31"/>
    <mergeCell ref="R30:R31"/>
    <mergeCell ref="K30:K31"/>
    <mergeCell ref="L30:L31"/>
    <mergeCell ref="M30:M31"/>
    <mergeCell ref="N30:N31"/>
    <mergeCell ref="B30:B31"/>
    <mergeCell ref="C30:C31"/>
    <mergeCell ref="I30:I31"/>
    <mergeCell ref="J30:J31"/>
    <mergeCell ref="V28:V29"/>
    <mergeCell ref="W28:W29"/>
    <mergeCell ref="X28:X29"/>
    <mergeCell ref="Y28:Y29"/>
    <mergeCell ref="R28:R29"/>
    <mergeCell ref="S28:S29"/>
    <mergeCell ref="T28:T29"/>
    <mergeCell ref="U28:U29"/>
    <mergeCell ref="N28:N29"/>
    <mergeCell ref="O28:O29"/>
    <mergeCell ref="P28:P29"/>
    <mergeCell ref="Q28:Q29"/>
    <mergeCell ref="W26:W27"/>
    <mergeCell ref="X26:X27"/>
    <mergeCell ref="Y26:Y27"/>
    <mergeCell ref="B28:B29"/>
    <mergeCell ref="C28:C29"/>
    <mergeCell ref="I28:I29"/>
    <mergeCell ref="J28:J29"/>
    <mergeCell ref="K28:K29"/>
    <mergeCell ref="L28:L29"/>
    <mergeCell ref="M28:M29"/>
    <mergeCell ref="S26:S27"/>
    <mergeCell ref="T26:T27"/>
    <mergeCell ref="U26:U27"/>
    <mergeCell ref="V26:V27"/>
    <mergeCell ref="O26:O27"/>
    <mergeCell ref="P26:P27"/>
    <mergeCell ref="Q26:Q27"/>
    <mergeCell ref="R26:R27"/>
    <mergeCell ref="K26:K27"/>
    <mergeCell ref="L26:L27"/>
    <mergeCell ref="M26:M27"/>
    <mergeCell ref="N26:N27"/>
    <mergeCell ref="B26:B27"/>
    <mergeCell ref="C26:C27"/>
    <mergeCell ref="I26:I27"/>
    <mergeCell ref="J26:J27"/>
    <mergeCell ref="V24:V25"/>
    <mergeCell ref="W24:W25"/>
    <mergeCell ref="X24:X25"/>
    <mergeCell ref="Y24:Y25"/>
    <mergeCell ref="R24:R25"/>
    <mergeCell ref="S24:S25"/>
    <mergeCell ref="T24:T25"/>
    <mergeCell ref="U24:U25"/>
    <mergeCell ref="N24:N25"/>
    <mergeCell ref="O24:O25"/>
    <mergeCell ref="P24:P25"/>
    <mergeCell ref="Q24:Q25"/>
    <mergeCell ref="W22:W23"/>
    <mergeCell ref="X22:X23"/>
    <mergeCell ref="Y22:Y23"/>
    <mergeCell ref="B24:B25"/>
    <mergeCell ref="C24:C25"/>
    <mergeCell ref="I24:I25"/>
    <mergeCell ref="J24:J25"/>
    <mergeCell ref="K24:K25"/>
    <mergeCell ref="L24:L25"/>
    <mergeCell ref="M24:M25"/>
    <mergeCell ref="S22:S23"/>
    <mergeCell ref="T22:T23"/>
    <mergeCell ref="U22:U23"/>
    <mergeCell ref="V22:V23"/>
    <mergeCell ref="O22:O23"/>
    <mergeCell ref="P22:P23"/>
    <mergeCell ref="Q22:Q23"/>
    <mergeCell ref="R22:R23"/>
    <mergeCell ref="K22:K23"/>
    <mergeCell ref="L22:L23"/>
    <mergeCell ref="M22:M23"/>
    <mergeCell ref="N22:N23"/>
    <mergeCell ref="B22:B23"/>
    <mergeCell ref="C22:C23"/>
    <mergeCell ref="I22:I23"/>
    <mergeCell ref="J22:J23"/>
    <mergeCell ref="V20:V21"/>
    <mergeCell ref="W20:W21"/>
    <mergeCell ref="X20:X21"/>
    <mergeCell ref="Y20:Y21"/>
    <mergeCell ref="R20:R21"/>
    <mergeCell ref="S20:S21"/>
    <mergeCell ref="T20:T21"/>
    <mergeCell ref="U20:U21"/>
    <mergeCell ref="N20:N21"/>
    <mergeCell ref="O20:O21"/>
    <mergeCell ref="P20:P21"/>
    <mergeCell ref="Q20:Q21"/>
    <mergeCell ref="W18:W19"/>
    <mergeCell ref="X18:X19"/>
    <mergeCell ref="Y18:Y19"/>
    <mergeCell ref="B20:B21"/>
    <mergeCell ref="C20:C21"/>
    <mergeCell ref="I20:I21"/>
    <mergeCell ref="J20:J21"/>
    <mergeCell ref="K20:K21"/>
    <mergeCell ref="L20:L21"/>
    <mergeCell ref="M20:M21"/>
    <mergeCell ref="S18:S19"/>
    <mergeCell ref="T18:T19"/>
    <mergeCell ref="U18:U19"/>
    <mergeCell ref="V18:V19"/>
    <mergeCell ref="O18:O19"/>
    <mergeCell ref="P18:P19"/>
    <mergeCell ref="Q18:Q19"/>
    <mergeCell ref="R18:R19"/>
    <mergeCell ref="K18:K19"/>
    <mergeCell ref="L18:L19"/>
    <mergeCell ref="M18:M19"/>
    <mergeCell ref="N18:N19"/>
    <mergeCell ref="B18:B19"/>
    <mergeCell ref="C18:C19"/>
    <mergeCell ref="I18:I19"/>
    <mergeCell ref="J18:J19"/>
    <mergeCell ref="V16:V17"/>
    <mergeCell ref="W16:W17"/>
    <mergeCell ref="X16:X17"/>
    <mergeCell ref="Y16:Y17"/>
    <mergeCell ref="R16:R17"/>
    <mergeCell ref="S16:S17"/>
    <mergeCell ref="T16:T17"/>
    <mergeCell ref="U16:U17"/>
    <mergeCell ref="N16:N17"/>
    <mergeCell ref="O16:O17"/>
    <mergeCell ref="P16:P17"/>
    <mergeCell ref="Q16:Q17"/>
    <mergeCell ref="W14:W15"/>
    <mergeCell ref="X14:X15"/>
    <mergeCell ref="Y14:Y15"/>
    <mergeCell ref="B16:B17"/>
    <mergeCell ref="C16:C17"/>
    <mergeCell ref="I16:I17"/>
    <mergeCell ref="J16:J17"/>
    <mergeCell ref="K16:K17"/>
    <mergeCell ref="L16:L17"/>
    <mergeCell ref="M16:M17"/>
    <mergeCell ref="S14:S15"/>
    <mergeCell ref="T14:T15"/>
    <mergeCell ref="U14:U15"/>
    <mergeCell ref="V14:V15"/>
    <mergeCell ref="O14:O15"/>
    <mergeCell ref="P14:P15"/>
    <mergeCell ref="Q14:Q15"/>
    <mergeCell ref="R14:R15"/>
    <mergeCell ref="K14:K15"/>
    <mergeCell ref="L14:L15"/>
    <mergeCell ref="M14:M15"/>
    <mergeCell ref="N14:N15"/>
    <mergeCell ref="B14:B15"/>
    <mergeCell ref="C14:C15"/>
    <mergeCell ref="I14:I15"/>
    <mergeCell ref="J14:J15"/>
    <mergeCell ref="V12:V13"/>
    <mergeCell ref="W12:W13"/>
    <mergeCell ref="X12:X13"/>
    <mergeCell ref="Y12:Y13"/>
    <mergeCell ref="R12:R13"/>
    <mergeCell ref="S12:S13"/>
    <mergeCell ref="T12:T13"/>
    <mergeCell ref="U12:U13"/>
    <mergeCell ref="N12:N13"/>
    <mergeCell ref="O12:O13"/>
    <mergeCell ref="P12:P13"/>
    <mergeCell ref="Q12:Q13"/>
    <mergeCell ref="W10:W11"/>
    <mergeCell ref="X10:X11"/>
    <mergeCell ref="Y10:Y11"/>
    <mergeCell ref="B12:B13"/>
    <mergeCell ref="C12:C13"/>
    <mergeCell ref="I12:I13"/>
    <mergeCell ref="J12:J13"/>
    <mergeCell ref="K12:K13"/>
    <mergeCell ref="L12:L13"/>
    <mergeCell ref="M12:M13"/>
    <mergeCell ref="S10:S11"/>
    <mergeCell ref="T10:T11"/>
    <mergeCell ref="U10:U11"/>
    <mergeCell ref="V10:V11"/>
    <mergeCell ref="O10:O11"/>
    <mergeCell ref="P10:P11"/>
    <mergeCell ref="Q10:Q11"/>
    <mergeCell ref="R10:R11"/>
    <mergeCell ref="K10:K11"/>
    <mergeCell ref="L10:L11"/>
    <mergeCell ref="M10:M11"/>
    <mergeCell ref="N10:N11"/>
    <mergeCell ref="B10:B11"/>
    <mergeCell ref="C10:C11"/>
    <mergeCell ref="I10:I11"/>
    <mergeCell ref="J10:J11"/>
    <mergeCell ref="V8:V9"/>
    <mergeCell ref="W8:W9"/>
    <mergeCell ref="X8:X9"/>
    <mergeCell ref="Y8:Y9"/>
    <mergeCell ref="R8:R9"/>
    <mergeCell ref="S8:S9"/>
    <mergeCell ref="T8:T9"/>
    <mergeCell ref="U8:U9"/>
    <mergeCell ref="N8:N9"/>
    <mergeCell ref="O8:O9"/>
    <mergeCell ref="P8:P9"/>
    <mergeCell ref="Q8:Q9"/>
    <mergeCell ref="W6:W7"/>
    <mergeCell ref="X6:X7"/>
    <mergeCell ref="Y6:Y7"/>
    <mergeCell ref="B8:B9"/>
    <mergeCell ref="C8:C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B6:B7"/>
    <mergeCell ref="C6:C7"/>
    <mergeCell ref="I6:I7"/>
    <mergeCell ref="J6:J7"/>
    <mergeCell ref="V4:V5"/>
    <mergeCell ref="W4:W5"/>
    <mergeCell ref="X4:X5"/>
    <mergeCell ref="Y4:Y5"/>
    <mergeCell ref="R4:R5"/>
    <mergeCell ref="S4:S5"/>
    <mergeCell ref="T4:T5"/>
    <mergeCell ref="U4:U5"/>
    <mergeCell ref="N4:N5"/>
    <mergeCell ref="O4:O5"/>
    <mergeCell ref="P4:P5"/>
    <mergeCell ref="Q4:Q5"/>
    <mergeCell ref="W2:W3"/>
    <mergeCell ref="X2:X3"/>
    <mergeCell ref="Y2:Y3"/>
    <mergeCell ref="B4:B5"/>
    <mergeCell ref="C4:C5"/>
    <mergeCell ref="I4:I5"/>
    <mergeCell ref="J4:J5"/>
    <mergeCell ref="K4:K5"/>
    <mergeCell ref="L4:L5"/>
    <mergeCell ref="M4:M5"/>
    <mergeCell ref="S2:S3"/>
    <mergeCell ref="T2:T3"/>
    <mergeCell ref="U2:U3"/>
    <mergeCell ref="V2:V3"/>
    <mergeCell ref="O2:O3"/>
    <mergeCell ref="P2:P3"/>
    <mergeCell ref="Q2:Q3"/>
    <mergeCell ref="R2:R3"/>
    <mergeCell ref="K2:K3"/>
    <mergeCell ref="L2:L3"/>
    <mergeCell ref="M2:M3"/>
    <mergeCell ref="N2:N3"/>
    <mergeCell ref="B2:B3"/>
    <mergeCell ref="C2:C3"/>
    <mergeCell ref="I2:I3"/>
    <mergeCell ref="J2:J3"/>
    <mergeCell ref="Z2:Z3"/>
    <mergeCell ref="Z4:Z5"/>
    <mergeCell ref="Z6:Z7"/>
    <mergeCell ref="Z8:Z9"/>
    <mergeCell ref="Z18:Z19"/>
    <mergeCell ref="Z20:Z21"/>
    <mergeCell ref="Z22:Z23"/>
    <mergeCell ref="Z10:Z11"/>
    <mergeCell ref="Z12:Z13"/>
    <mergeCell ref="Z14:Z15"/>
    <mergeCell ref="Z16:Z17"/>
    <mergeCell ref="Z24:Z25"/>
    <mergeCell ref="Z26:Z27"/>
    <mergeCell ref="Z28:Z29"/>
    <mergeCell ref="Z30:Z31"/>
    <mergeCell ref="Z40:Z41"/>
    <mergeCell ref="Z42:Z43"/>
    <mergeCell ref="Z32:Z33"/>
    <mergeCell ref="Z34:Z35"/>
    <mergeCell ref="Z36:Z37"/>
    <mergeCell ref="Z38:Z39"/>
  </mergeCells>
  <conditionalFormatting sqref="Z2:Z4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0.875" style="0" bestFit="1" customWidth="1"/>
    <col min="7" max="7" width="10.625" style="0" bestFit="1" customWidth="1"/>
    <col min="8" max="8" width="9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6.25" thickBot="1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">
        <v>212</v>
      </c>
      <c r="B2" s="151" t="s">
        <v>338</v>
      </c>
      <c r="C2" s="153" t="s">
        <v>339</v>
      </c>
      <c r="D2" s="25" t="s">
        <v>323</v>
      </c>
      <c r="E2" s="26" t="s">
        <v>229</v>
      </c>
      <c r="F2" s="25" t="s">
        <v>230</v>
      </c>
      <c r="G2" s="25" t="s">
        <v>208</v>
      </c>
      <c r="H2" s="25" t="s">
        <v>24</v>
      </c>
      <c r="I2" s="157"/>
      <c r="J2" s="157"/>
      <c r="K2" s="157"/>
      <c r="L2" s="157">
        <v>5</v>
      </c>
      <c r="M2" s="157"/>
      <c r="N2" s="157"/>
      <c r="O2" s="157"/>
      <c r="P2" s="157">
        <v>5</v>
      </c>
      <c r="Q2" s="157"/>
      <c r="R2" s="157">
        <v>5</v>
      </c>
      <c r="S2" s="157"/>
      <c r="T2" s="157"/>
      <c r="U2" s="157"/>
      <c r="V2" s="157"/>
      <c r="W2" s="157">
        <f aca="true" t="shared" si="0" ref="W2:W13">SUM(I2:V2)</f>
        <v>15</v>
      </c>
      <c r="X2" s="155">
        <f aca="true" t="shared" si="1" ref="X2:X13">C2-B2</f>
        <v>0.0020254629629629095</v>
      </c>
      <c r="Y2" s="155">
        <f aca="true" t="shared" si="2" ref="Y2:Y13">X2+TIME(,,W2)</f>
        <v>0.0021990740740740204</v>
      </c>
      <c r="Z2" s="149">
        <v>1</v>
      </c>
    </row>
    <row r="3" spans="1:26" ht="13.5" thickBot="1">
      <c r="A3" s="2">
        <v>212</v>
      </c>
      <c r="B3" s="152" t="s">
        <v>338</v>
      </c>
      <c r="C3" s="154" t="s">
        <v>339</v>
      </c>
      <c r="D3" s="28" t="s">
        <v>323</v>
      </c>
      <c r="E3" s="29" t="s">
        <v>206</v>
      </c>
      <c r="F3" s="28" t="s">
        <v>207</v>
      </c>
      <c r="G3" s="28" t="s">
        <v>208</v>
      </c>
      <c r="H3" s="28" t="s">
        <v>24</v>
      </c>
      <c r="I3" s="158"/>
      <c r="J3" s="158"/>
      <c r="K3" s="158"/>
      <c r="L3" s="158">
        <v>5</v>
      </c>
      <c r="M3" s="158"/>
      <c r="N3" s="158"/>
      <c r="O3" s="158"/>
      <c r="P3" s="158">
        <v>5</v>
      </c>
      <c r="Q3" s="158"/>
      <c r="R3" s="158">
        <v>5</v>
      </c>
      <c r="S3" s="158"/>
      <c r="T3" s="158"/>
      <c r="U3" s="158"/>
      <c r="V3" s="158"/>
      <c r="W3" s="158">
        <f t="shared" si="0"/>
        <v>15</v>
      </c>
      <c r="X3" s="156">
        <f t="shared" si="1"/>
        <v>0.0020254629629629095</v>
      </c>
      <c r="Y3" s="156">
        <f t="shared" si="2"/>
        <v>0.0021990740740740204</v>
      </c>
      <c r="Z3" s="150"/>
    </row>
    <row r="4" spans="1:26" ht="12.75">
      <c r="A4" s="2">
        <v>140</v>
      </c>
      <c r="B4" s="151" t="s">
        <v>321</v>
      </c>
      <c r="C4" s="153" t="s">
        <v>322</v>
      </c>
      <c r="D4" s="25" t="s">
        <v>323</v>
      </c>
      <c r="E4" s="26" t="s">
        <v>221</v>
      </c>
      <c r="F4" s="25" t="s">
        <v>222</v>
      </c>
      <c r="G4" s="25" t="s">
        <v>223</v>
      </c>
      <c r="H4" s="25" t="s">
        <v>24</v>
      </c>
      <c r="I4" s="157">
        <v>5</v>
      </c>
      <c r="J4" s="157"/>
      <c r="K4" s="157"/>
      <c r="L4" s="157"/>
      <c r="M4" s="157"/>
      <c r="N4" s="157">
        <v>5</v>
      </c>
      <c r="O4" s="157"/>
      <c r="P4" s="157">
        <v>5</v>
      </c>
      <c r="Q4" s="157"/>
      <c r="R4" s="157">
        <v>5</v>
      </c>
      <c r="S4" s="157"/>
      <c r="T4" s="157"/>
      <c r="U4" s="157"/>
      <c r="V4" s="157"/>
      <c r="W4" s="157">
        <f t="shared" si="0"/>
        <v>20</v>
      </c>
      <c r="X4" s="155">
        <f t="shared" si="1"/>
        <v>0.002291666666666581</v>
      </c>
      <c r="Y4" s="155">
        <f t="shared" si="2"/>
        <v>0.002523148148148062</v>
      </c>
      <c r="Z4" s="149">
        <v>2</v>
      </c>
    </row>
    <row r="5" spans="1:26" ht="13.5" thickBot="1">
      <c r="A5" s="2">
        <v>140</v>
      </c>
      <c r="B5" s="152" t="s">
        <v>321</v>
      </c>
      <c r="C5" s="154" t="s">
        <v>322</v>
      </c>
      <c r="D5" s="28" t="s">
        <v>323</v>
      </c>
      <c r="E5" s="29" t="s">
        <v>324</v>
      </c>
      <c r="F5" s="28" t="s">
        <v>325</v>
      </c>
      <c r="G5" s="28" t="s">
        <v>326</v>
      </c>
      <c r="H5" s="28" t="s">
        <v>24</v>
      </c>
      <c r="I5" s="158">
        <v>5</v>
      </c>
      <c r="J5" s="158"/>
      <c r="K5" s="158"/>
      <c r="L5" s="158"/>
      <c r="M5" s="158"/>
      <c r="N5" s="158">
        <v>5</v>
      </c>
      <c r="O5" s="158"/>
      <c r="P5" s="158">
        <v>5</v>
      </c>
      <c r="Q5" s="158"/>
      <c r="R5" s="158">
        <v>5</v>
      </c>
      <c r="S5" s="158"/>
      <c r="T5" s="158"/>
      <c r="U5" s="158"/>
      <c r="V5" s="158"/>
      <c r="W5" s="158">
        <f t="shared" si="0"/>
        <v>20</v>
      </c>
      <c r="X5" s="156">
        <f t="shared" si="1"/>
        <v>0.002291666666666581</v>
      </c>
      <c r="Y5" s="156">
        <f t="shared" si="2"/>
        <v>0.002523148148148062</v>
      </c>
      <c r="Z5" s="150"/>
    </row>
    <row r="6" spans="1:26" ht="12.75">
      <c r="A6" s="2">
        <v>152</v>
      </c>
      <c r="B6" s="151" t="s">
        <v>327</v>
      </c>
      <c r="C6" s="153" t="s">
        <v>328</v>
      </c>
      <c r="D6" s="25" t="s">
        <v>323</v>
      </c>
      <c r="E6" s="26" t="s">
        <v>221</v>
      </c>
      <c r="F6" s="25" t="s">
        <v>222</v>
      </c>
      <c r="G6" s="25" t="s">
        <v>223</v>
      </c>
      <c r="H6" s="25" t="s">
        <v>24</v>
      </c>
      <c r="I6" s="157"/>
      <c r="J6" s="157"/>
      <c r="K6" s="157"/>
      <c r="L6" s="157"/>
      <c r="M6" s="157">
        <v>5</v>
      </c>
      <c r="N6" s="157"/>
      <c r="O6" s="157"/>
      <c r="P6" s="157">
        <v>5</v>
      </c>
      <c r="Q6" s="157"/>
      <c r="R6" s="157"/>
      <c r="S6" s="157">
        <v>5</v>
      </c>
      <c r="T6" s="157">
        <v>5</v>
      </c>
      <c r="U6" s="157"/>
      <c r="V6" s="157">
        <v>5</v>
      </c>
      <c r="W6" s="157">
        <f t="shared" si="0"/>
        <v>25</v>
      </c>
      <c r="X6" s="155">
        <f t="shared" si="1"/>
        <v>0.0023032407407406197</v>
      </c>
      <c r="Y6" s="155">
        <f t="shared" si="2"/>
        <v>0.0025925925925924715</v>
      </c>
      <c r="Z6" s="149"/>
    </row>
    <row r="7" spans="1:26" ht="13.5" thickBot="1">
      <c r="A7" s="2">
        <v>152</v>
      </c>
      <c r="B7" s="152" t="s">
        <v>327</v>
      </c>
      <c r="C7" s="154" t="s">
        <v>328</v>
      </c>
      <c r="D7" s="28" t="s">
        <v>323</v>
      </c>
      <c r="E7" s="29" t="s">
        <v>324</v>
      </c>
      <c r="F7" s="28" t="s">
        <v>325</v>
      </c>
      <c r="G7" s="28" t="s">
        <v>326</v>
      </c>
      <c r="H7" s="28" t="s">
        <v>24</v>
      </c>
      <c r="I7" s="158"/>
      <c r="J7" s="158"/>
      <c r="K7" s="158"/>
      <c r="L7" s="158"/>
      <c r="M7" s="158">
        <v>5</v>
      </c>
      <c r="N7" s="158"/>
      <c r="O7" s="158"/>
      <c r="P7" s="158">
        <v>5</v>
      </c>
      <c r="Q7" s="158"/>
      <c r="R7" s="158"/>
      <c r="S7" s="158">
        <v>5</v>
      </c>
      <c r="T7" s="158">
        <v>5</v>
      </c>
      <c r="U7" s="158"/>
      <c r="V7" s="158">
        <v>5</v>
      </c>
      <c r="W7" s="158">
        <f t="shared" si="0"/>
        <v>25</v>
      </c>
      <c r="X7" s="156">
        <f t="shared" si="1"/>
        <v>0.0023032407407406197</v>
      </c>
      <c r="Y7" s="156">
        <f t="shared" si="2"/>
        <v>0.0025925925925924715</v>
      </c>
      <c r="Z7" s="150"/>
    </row>
    <row r="8" spans="1:26" ht="12.75">
      <c r="A8" s="2">
        <v>207</v>
      </c>
      <c r="B8" s="151" t="s">
        <v>336</v>
      </c>
      <c r="C8" s="153" t="s">
        <v>337</v>
      </c>
      <c r="D8" s="25" t="s">
        <v>323</v>
      </c>
      <c r="E8" s="26" t="s">
        <v>199</v>
      </c>
      <c r="F8" s="25" t="s">
        <v>200</v>
      </c>
      <c r="G8" s="25" t="s">
        <v>201</v>
      </c>
      <c r="H8" s="25" t="s">
        <v>24</v>
      </c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>
        <v>5</v>
      </c>
      <c r="T8" s="157">
        <v>5</v>
      </c>
      <c r="U8" s="157"/>
      <c r="V8" s="157">
        <v>5</v>
      </c>
      <c r="W8" s="157">
        <f t="shared" si="0"/>
        <v>15</v>
      </c>
      <c r="X8" s="155">
        <f t="shared" si="1"/>
        <v>0.0026388888888888573</v>
      </c>
      <c r="Y8" s="155">
        <f t="shared" si="2"/>
        <v>0.0028124999999999682</v>
      </c>
      <c r="Z8" s="149">
        <v>3</v>
      </c>
    </row>
    <row r="9" spans="1:26" ht="13.5" thickBot="1">
      <c r="A9" s="2">
        <v>207</v>
      </c>
      <c r="B9" s="152" t="s">
        <v>336</v>
      </c>
      <c r="C9" s="154" t="s">
        <v>337</v>
      </c>
      <c r="D9" s="28" t="s">
        <v>323</v>
      </c>
      <c r="E9" s="29" t="s">
        <v>181</v>
      </c>
      <c r="F9" s="28" t="s">
        <v>182</v>
      </c>
      <c r="G9" s="28" t="s">
        <v>183</v>
      </c>
      <c r="H9" s="28" t="s">
        <v>24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>
        <v>5</v>
      </c>
      <c r="T9" s="158">
        <v>5</v>
      </c>
      <c r="U9" s="158"/>
      <c r="V9" s="158">
        <v>5</v>
      </c>
      <c r="W9" s="158">
        <f t="shared" si="0"/>
        <v>15</v>
      </c>
      <c r="X9" s="156">
        <f t="shared" si="1"/>
        <v>0.0026388888888888573</v>
      </c>
      <c r="Y9" s="156">
        <f t="shared" si="2"/>
        <v>0.0028124999999999682</v>
      </c>
      <c r="Z9" s="150"/>
    </row>
    <row r="10" spans="1:26" ht="12.75">
      <c r="A10" s="2">
        <v>193</v>
      </c>
      <c r="B10" s="151" t="s">
        <v>331</v>
      </c>
      <c r="C10" s="153" t="s">
        <v>332</v>
      </c>
      <c r="D10" s="25" t="s">
        <v>323</v>
      </c>
      <c r="E10" s="26" t="s">
        <v>333</v>
      </c>
      <c r="F10" s="25" t="s">
        <v>334</v>
      </c>
      <c r="G10" s="25" t="s">
        <v>335</v>
      </c>
      <c r="H10" s="25" t="s">
        <v>24</v>
      </c>
      <c r="I10" s="157"/>
      <c r="J10" s="157"/>
      <c r="K10" s="157">
        <v>5</v>
      </c>
      <c r="L10" s="157">
        <v>50</v>
      </c>
      <c r="M10" s="157"/>
      <c r="N10" s="157"/>
      <c r="O10" s="157"/>
      <c r="P10" s="157">
        <v>5</v>
      </c>
      <c r="Q10" s="157"/>
      <c r="R10" s="157"/>
      <c r="S10" s="157">
        <v>5</v>
      </c>
      <c r="T10" s="157"/>
      <c r="U10" s="157"/>
      <c r="V10" s="157">
        <v>20</v>
      </c>
      <c r="W10" s="157">
        <f t="shared" si="0"/>
        <v>85</v>
      </c>
      <c r="X10" s="155">
        <f t="shared" si="1"/>
        <v>0.003159722222222161</v>
      </c>
      <c r="Y10" s="155">
        <f t="shared" si="2"/>
        <v>0.004143518518518458</v>
      </c>
      <c r="Z10" s="149">
        <v>4</v>
      </c>
    </row>
    <row r="11" spans="1:26" ht="13.5" thickBot="1">
      <c r="A11" s="2">
        <v>193</v>
      </c>
      <c r="B11" s="152" t="s">
        <v>331</v>
      </c>
      <c r="C11" s="154" t="s">
        <v>332</v>
      </c>
      <c r="D11" s="28" t="s">
        <v>323</v>
      </c>
      <c r="E11" s="29" t="s">
        <v>276</v>
      </c>
      <c r="F11" s="28" t="s">
        <v>277</v>
      </c>
      <c r="G11" s="28" t="s">
        <v>278</v>
      </c>
      <c r="H11" s="28" t="s">
        <v>24</v>
      </c>
      <c r="I11" s="158"/>
      <c r="J11" s="158"/>
      <c r="K11" s="158">
        <v>5</v>
      </c>
      <c r="L11" s="158">
        <v>50</v>
      </c>
      <c r="M11" s="158"/>
      <c r="N11" s="158"/>
      <c r="O11" s="158"/>
      <c r="P11" s="158">
        <v>5</v>
      </c>
      <c r="Q11" s="158"/>
      <c r="R11" s="158"/>
      <c r="S11" s="158">
        <v>5</v>
      </c>
      <c r="T11" s="158"/>
      <c r="U11" s="158"/>
      <c r="V11" s="158">
        <v>20</v>
      </c>
      <c r="W11" s="158">
        <f t="shared" si="0"/>
        <v>85</v>
      </c>
      <c r="X11" s="156">
        <f t="shared" si="1"/>
        <v>0.003159722222222161</v>
      </c>
      <c r="Y11" s="156">
        <f t="shared" si="2"/>
        <v>0.004143518518518458</v>
      </c>
      <c r="Z11" s="150"/>
    </row>
    <row r="12" spans="1:26" ht="12.75">
      <c r="A12" s="2">
        <v>175</v>
      </c>
      <c r="B12" s="151" t="s">
        <v>329</v>
      </c>
      <c r="C12" s="153" t="s">
        <v>330</v>
      </c>
      <c r="D12" s="25" t="s">
        <v>323</v>
      </c>
      <c r="E12" s="26" t="s">
        <v>247</v>
      </c>
      <c r="F12" s="25" t="s">
        <v>248</v>
      </c>
      <c r="G12" s="25" t="s">
        <v>218</v>
      </c>
      <c r="H12" s="25" t="s">
        <v>24</v>
      </c>
      <c r="I12" s="157"/>
      <c r="J12" s="157"/>
      <c r="K12" s="157">
        <v>5</v>
      </c>
      <c r="L12" s="157"/>
      <c r="M12" s="157">
        <v>50</v>
      </c>
      <c r="N12" s="157"/>
      <c r="O12" s="157">
        <v>5</v>
      </c>
      <c r="P12" s="157">
        <v>5</v>
      </c>
      <c r="Q12" s="157"/>
      <c r="R12" s="157"/>
      <c r="S12" s="157">
        <v>5</v>
      </c>
      <c r="T12" s="157"/>
      <c r="U12" s="157">
        <v>50</v>
      </c>
      <c r="V12" s="157">
        <v>5</v>
      </c>
      <c r="W12" s="157">
        <f t="shared" si="0"/>
        <v>125</v>
      </c>
      <c r="X12" s="155">
        <f t="shared" si="1"/>
        <v>0.0033912037037037157</v>
      </c>
      <c r="Y12" s="155">
        <f t="shared" si="2"/>
        <v>0.004837962962962975</v>
      </c>
      <c r="Z12" s="149">
        <v>5</v>
      </c>
    </row>
    <row r="13" spans="1:26" ht="13.5" thickBot="1">
      <c r="A13" s="2">
        <v>175</v>
      </c>
      <c r="B13" s="152" t="s">
        <v>329</v>
      </c>
      <c r="C13" s="154" t="s">
        <v>330</v>
      </c>
      <c r="D13" s="28" t="s">
        <v>323</v>
      </c>
      <c r="E13" s="29" t="s">
        <v>251</v>
      </c>
      <c r="F13" s="28" t="s">
        <v>252</v>
      </c>
      <c r="G13" s="28" t="s">
        <v>253</v>
      </c>
      <c r="H13" s="28" t="s">
        <v>24</v>
      </c>
      <c r="I13" s="158"/>
      <c r="J13" s="158"/>
      <c r="K13" s="158">
        <v>5</v>
      </c>
      <c r="L13" s="158"/>
      <c r="M13" s="158">
        <v>50</v>
      </c>
      <c r="N13" s="158"/>
      <c r="O13" s="158">
        <v>5</v>
      </c>
      <c r="P13" s="158">
        <v>5</v>
      </c>
      <c r="Q13" s="158"/>
      <c r="R13" s="158"/>
      <c r="S13" s="158">
        <v>5</v>
      </c>
      <c r="T13" s="158"/>
      <c r="U13" s="158">
        <v>50</v>
      </c>
      <c r="V13" s="158">
        <v>5</v>
      </c>
      <c r="W13" s="158">
        <f t="shared" si="0"/>
        <v>125</v>
      </c>
      <c r="X13" s="156">
        <f t="shared" si="1"/>
        <v>0.0033912037037037157</v>
      </c>
      <c r="Y13" s="156">
        <f t="shared" si="2"/>
        <v>0.004837962962962975</v>
      </c>
      <c r="Z13" s="150"/>
    </row>
  </sheetData>
  <sheetProtection/>
  <mergeCells count="120">
    <mergeCell ref="X12:X13"/>
    <mergeCell ref="Y12:Y13"/>
    <mergeCell ref="P12:P13"/>
    <mergeCell ref="Q12:Q13"/>
    <mergeCell ref="R12:R13"/>
    <mergeCell ref="S12:S13"/>
    <mergeCell ref="T12:T13"/>
    <mergeCell ref="U12:U13"/>
    <mergeCell ref="N12:N13"/>
    <mergeCell ref="O12:O13"/>
    <mergeCell ref="V12:V13"/>
    <mergeCell ref="W12:W13"/>
    <mergeCell ref="W10:W11"/>
    <mergeCell ref="X10:X11"/>
    <mergeCell ref="Y10:Y11"/>
    <mergeCell ref="B12:B13"/>
    <mergeCell ref="C12:C13"/>
    <mergeCell ref="I12:I13"/>
    <mergeCell ref="J12:J13"/>
    <mergeCell ref="K12:K13"/>
    <mergeCell ref="L12:L13"/>
    <mergeCell ref="M12:M13"/>
    <mergeCell ref="S10:S11"/>
    <mergeCell ref="T10:T11"/>
    <mergeCell ref="U10:U11"/>
    <mergeCell ref="V10:V11"/>
    <mergeCell ref="O10:O11"/>
    <mergeCell ref="P10:P11"/>
    <mergeCell ref="Q10:Q11"/>
    <mergeCell ref="R10:R11"/>
    <mergeCell ref="K10:K11"/>
    <mergeCell ref="L10:L11"/>
    <mergeCell ref="M10:M11"/>
    <mergeCell ref="N10:N11"/>
    <mergeCell ref="B10:B11"/>
    <mergeCell ref="C10:C11"/>
    <mergeCell ref="I10:I11"/>
    <mergeCell ref="J10:J11"/>
    <mergeCell ref="V8:V9"/>
    <mergeCell ref="W8:W9"/>
    <mergeCell ref="X8:X9"/>
    <mergeCell ref="Y8:Y9"/>
    <mergeCell ref="R8:R9"/>
    <mergeCell ref="S8:S9"/>
    <mergeCell ref="T8:T9"/>
    <mergeCell ref="U8:U9"/>
    <mergeCell ref="N8:N9"/>
    <mergeCell ref="O8:O9"/>
    <mergeCell ref="P8:P9"/>
    <mergeCell ref="Q8:Q9"/>
    <mergeCell ref="W6:W7"/>
    <mergeCell ref="X6:X7"/>
    <mergeCell ref="Y6:Y7"/>
    <mergeCell ref="B8:B9"/>
    <mergeCell ref="C8:C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B6:B7"/>
    <mergeCell ref="C6:C7"/>
    <mergeCell ref="I6:I7"/>
    <mergeCell ref="J6:J7"/>
    <mergeCell ref="V4:V5"/>
    <mergeCell ref="W4:W5"/>
    <mergeCell ref="X4:X5"/>
    <mergeCell ref="Y4:Y5"/>
    <mergeCell ref="R4:R5"/>
    <mergeCell ref="S4:S5"/>
    <mergeCell ref="T4:T5"/>
    <mergeCell ref="U4:U5"/>
    <mergeCell ref="N4:N5"/>
    <mergeCell ref="O4:O5"/>
    <mergeCell ref="P4:P5"/>
    <mergeCell ref="Q4:Q5"/>
    <mergeCell ref="W2:W3"/>
    <mergeCell ref="X2:X3"/>
    <mergeCell ref="Y2:Y3"/>
    <mergeCell ref="B4:B5"/>
    <mergeCell ref="C4:C5"/>
    <mergeCell ref="I4:I5"/>
    <mergeCell ref="J4:J5"/>
    <mergeCell ref="K4:K5"/>
    <mergeCell ref="L4:L5"/>
    <mergeCell ref="M4:M5"/>
    <mergeCell ref="S2:S3"/>
    <mergeCell ref="T2:T3"/>
    <mergeCell ref="U2:U3"/>
    <mergeCell ref="V2:V3"/>
    <mergeCell ref="O2:O3"/>
    <mergeCell ref="P2:P3"/>
    <mergeCell ref="Q2:Q3"/>
    <mergeCell ref="R2:R3"/>
    <mergeCell ref="K2:K3"/>
    <mergeCell ref="L2:L3"/>
    <mergeCell ref="M2:M3"/>
    <mergeCell ref="N2:N3"/>
    <mergeCell ref="B2:B3"/>
    <mergeCell ref="C2:C3"/>
    <mergeCell ref="I2:I3"/>
    <mergeCell ref="J2:J3"/>
    <mergeCell ref="Z10:Z11"/>
    <mergeCell ref="Z12:Z13"/>
    <mergeCell ref="Z2:Z3"/>
    <mergeCell ref="Z4:Z5"/>
    <mergeCell ref="Z6:Z7"/>
    <mergeCell ref="Z8:Z9"/>
  </mergeCells>
  <conditionalFormatting sqref="Z2:Z1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2.875" style="0" bestFit="1" customWidth="1"/>
    <col min="7" max="7" width="10.875" style="0" customWidth="1"/>
    <col min="8" max="8" width="9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6.25" thickBot="1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">
        <v>262</v>
      </c>
      <c r="B2" s="151" t="s">
        <v>473</v>
      </c>
      <c r="C2" s="153" t="s">
        <v>474</v>
      </c>
      <c r="D2" s="25" t="s">
        <v>464</v>
      </c>
      <c r="E2" s="26" t="s">
        <v>52</v>
      </c>
      <c r="F2" s="25" t="s">
        <v>53</v>
      </c>
      <c r="G2" s="25" t="s">
        <v>54</v>
      </c>
      <c r="H2" s="25" t="s">
        <v>24</v>
      </c>
      <c r="I2" s="157"/>
      <c r="J2" s="157"/>
      <c r="K2" s="157"/>
      <c r="L2" s="157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>
        <f aca="true" t="shared" si="0" ref="W2:W37">SUM(I2:V2)</f>
        <v>5</v>
      </c>
      <c r="X2" s="155">
        <f aca="true" t="shared" si="1" ref="X2:X37">C2-B2</f>
        <v>0.0021296296296297035</v>
      </c>
      <c r="Y2" s="155">
        <f aca="true" t="shared" si="2" ref="Y2:Y37">X2+TIME(,,W2)</f>
        <v>0.002187500000000074</v>
      </c>
      <c r="Z2" s="149">
        <v>1</v>
      </c>
    </row>
    <row r="3" spans="1:26" ht="13.5" thickBot="1">
      <c r="A3" s="2">
        <v>262</v>
      </c>
      <c r="B3" s="152" t="s">
        <v>473</v>
      </c>
      <c r="C3" s="154" t="s">
        <v>474</v>
      </c>
      <c r="D3" s="28" t="s">
        <v>464</v>
      </c>
      <c r="E3" s="29" t="s">
        <v>74</v>
      </c>
      <c r="F3" s="28" t="s">
        <v>75</v>
      </c>
      <c r="G3" s="28" t="s">
        <v>23</v>
      </c>
      <c r="H3" s="28" t="s">
        <v>24</v>
      </c>
      <c r="I3" s="158"/>
      <c r="J3" s="158"/>
      <c r="K3" s="158"/>
      <c r="L3" s="158">
        <v>5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>
        <f t="shared" si="0"/>
        <v>5</v>
      </c>
      <c r="X3" s="156">
        <f t="shared" si="1"/>
        <v>0.0021296296296297035</v>
      </c>
      <c r="Y3" s="156">
        <f t="shared" si="2"/>
        <v>0.002187500000000074</v>
      </c>
      <c r="Z3" s="150"/>
    </row>
    <row r="4" spans="1:26" ht="12.75">
      <c r="A4" s="2">
        <v>294</v>
      </c>
      <c r="B4" s="151" t="s">
        <v>501</v>
      </c>
      <c r="C4" s="153" t="s">
        <v>502</v>
      </c>
      <c r="D4" s="25" t="s">
        <v>464</v>
      </c>
      <c r="E4" s="26" t="s">
        <v>78</v>
      </c>
      <c r="F4" s="25" t="s">
        <v>79</v>
      </c>
      <c r="G4" s="25" t="s">
        <v>80</v>
      </c>
      <c r="H4" s="25" t="s">
        <v>24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>
        <v>5</v>
      </c>
      <c r="U4" s="157">
        <v>5</v>
      </c>
      <c r="V4" s="157"/>
      <c r="W4" s="157">
        <f t="shared" si="0"/>
        <v>10</v>
      </c>
      <c r="X4" s="155">
        <f t="shared" si="1"/>
        <v>0.0021296296296295925</v>
      </c>
      <c r="Y4" s="155">
        <f t="shared" si="2"/>
        <v>0.0022453703703703334</v>
      </c>
      <c r="Z4" s="149">
        <v>2</v>
      </c>
    </row>
    <row r="5" spans="1:26" ht="13.5" thickBot="1">
      <c r="A5" s="2">
        <v>294</v>
      </c>
      <c r="B5" s="152" t="s">
        <v>501</v>
      </c>
      <c r="C5" s="154" t="s">
        <v>502</v>
      </c>
      <c r="D5" s="28" t="s">
        <v>464</v>
      </c>
      <c r="E5" s="29" t="s">
        <v>88</v>
      </c>
      <c r="F5" s="28" t="s">
        <v>89</v>
      </c>
      <c r="G5" s="28" t="s">
        <v>90</v>
      </c>
      <c r="H5" s="28" t="s">
        <v>24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>
        <v>5</v>
      </c>
      <c r="U5" s="158">
        <v>5</v>
      </c>
      <c r="V5" s="158"/>
      <c r="W5" s="158">
        <f t="shared" si="0"/>
        <v>10</v>
      </c>
      <c r="X5" s="156">
        <f t="shared" si="1"/>
        <v>0.0021296296296295925</v>
      </c>
      <c r="Y5" s="156">
        <f t="shared" si="2"/>
        <v>0.0022453703703703334</v>
      </c>
      <c r="Z5" s="150"/>
    </row>
    <row r="6" spans="1:26" ht="12.75">
      <c r="A6" s="2">
        <v>272</v>
      </c>
      <c r="B6" s="151" t="s">
        <v>483</v>
      </c>
      <c r="C6" s="153" t="s">
        <v>484</v>
      </c>
      <c r="D6" s="25" t="s">
        <v>464</v>
      </c>
      <c r="E6" s="26" t="s">
        <v>52</v>
      </c>
      <c r="F6" s="25" t="s">
        <v>53</v>
      </c>
      <c r="G6" s="25" t="s">
        <v>54</v>
      </c>
      <c r="H6" s="25" t="s">
        <v>24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>
        <v>5</v>
      </c>
      <c r="W6" s="157">
        <f t="shared" si="0"/>
        <v>5</v>
      </c>
      <c r="X6" s="155">
        <f t="shared" si="1"/>
        <v>0.002187500000000009</v>
      </c>
      <c r="Y6" s="155">
        <f t="shared" si="2"/>
        <v>0.0022453703703703793</v>
      </c>
      <c r="Z6" s="149"/>
    </row>
    <row r="7" spans="1:26" ht="13.5" thickBot="1">
      <c r="A7" s="2">
        <v>272</v>
      </c>
      <c r="B7" s="152" t="s">
        <v>483</v>
      </c>
      <c r="C7" s="154" t="s">
        <v>484</v>
      </c>
      <c r="D7" s="28" t="s">
        <v>464</v>
      </c>
      <c r="E7" s="29" t="s">
        <v>74</v>
      </c>
      <c r="F7" s="28" t="s">
        <v>75</v>
      </c>
      <c r="G7" s="28" t="s">
        <v>23</v>
      </c>
      <c r="H7" s="28" t="s">
        <v>24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>
        <v>5</v>
      </c>
      <c r="W7" s="158">
        <f t="shared" si="0"/>
        <v>5</v>
      </c>
      <c r="X7" s="156">
        <f t="shared" si="1"/>
        <v>0.002187500000000009</v>
      </c>
      <c r="Y7" s="156">
        <f t="shared" si="2"/>
        <v>0.0022453703703703793</v>
      </c>
      <c r="Z7" s="150"/>
    </row>
    <row r="8" spans="1:26" ht="12.75" customHeight="1">
      <c r="A8" s="2">
        <v>290</v>
      </c>
      <c r="B8" s="151" t="s">
        <v>491</v>
      </c>
      <c r="C8" s="153" t="s">
        <v>492</v>
      </c>
      <c r="D8" s="25" t="s">
        <v>464</v>
      </c>
      <c r="E8" s="26" t="s">
        <v>412</v>
      </c>
      <c r="F8" s="25" t="s">
        <v>413</v>
      </c>
      <c r="G8" s="25" t="s">
        <v>90</v>
      </c>
      <c r="H8" s="25" t="s">
        <v>24</v>
      </c>
      <c r="I8" s="157"/>
      <c r="J8" s="157"/>
      <c r="K8" s="157"/>
      <c r="L8" s="157"/>
      <c r="M8" s="157"/>
      <c r="N8" s="157"/>
      <c r="O8" s="157">
        <v>5</v>
      </c>
      <c r="P8" s="157"/>
      <c r="Q8" s="157"/>
      <c r="R8" s="157"/>
      <c r="S8" s="157"/>
      <c r="T8" s="157"/>
      <c r="U8" s="157">
        <v>5</v>
      </c>
      <c r="V8" s="157"/>
      <c r="W8" s="157">
        <f t="shared" si="0"/>
        <v>10</v>
      </c>
      <c r="X8" s="155">
        <f t="shared" si="1"/>
        <v>0.0023958333333332638</v>
      </c>
      <c r="Y8" s="155">
        <f t="shared" si="2"/>
        <v>0.0025115740740740047</v>
      </c>
      <c r="Z8" s="149" t="s">
        <v>395</v>
      </c>
    </row>
    <row r="9" spans="1:26" ht="13.5" thickBot="1">
      <c r="A9" s="2">
        <v>290</v>
      </c>
      <c r="B9" s="152" t="s">
        <v>491</v>
      </c>
      <c r="C9" s="154" t="s">
        <v>492</v>
      </c>
      <c r="D9" s="28" t="s">
        <v>464</v>
      </c>
      <c r="E9" s="29" t="s">
        <v>83</v>
      </c>
      <c r="F9" s="28" t="s">
        <v>84</v>
      </c>
      <c r="G9" s="28" t="s">
        <v>85</v>
      </c>
      <c r="H9" s="28" t="s">
        <v>24</v>
      </c>
      <c r="I9" s="158"/>
      <c r="J9" s="158"/>
      <c r="K9" s="158"/>
      <c r="L9" s="158"/>
      <c r="M9" s="158"/>
      <c r="N9" s="158"/>
      <c r="O9" s="158">
        <v>5</v>
      </c>
      <c r="P9" s="158"/>
      <c r="Q9" s="158"/>
      <c r="R9" s="158"/>
      <c r="S9" s="158"/>
      <c r="T9" s="158"/>
      <c r="U9" s="158">
        <v>5</v>
      </c>
      <c r="V9" s="158"/>
      <c r="W9" s="158">
        <f t="shared" si="0"/>
        <v>10</v>
      </c>
      <c r="X9" s="156">
        <f t="shared" si="1"/>
        <v>0.0023958333333332638</v>
      </c>
      <c r="Y9" s="156">
        <f t="shared" si="2"/>
        <v>0.0025115740740740047</v>
      </c>
      <c r="Z9" s="150"/>
    </row>
    <row r="10" spans="1:26" ht="12.75">
      <c r="A10" s="2">
        <v>244</v>
      </c>
      <c r="B10" s="151" t="s">
        <v>462</v>
      </c>
      <c r="C10" s="153" t="s">
        <v>463</v>
      </c>
      <c r="D10" s="25" t="s">
        <v>464</v>
      </c>
      <c r="E10" s="26" t="s">
        <v>43</v>
      </c>
      <c r="F10" s="25" t="s">
        <v>44</v>
      </c>
      <c r="G10" s="25" t="s">
        <v>29</v>
      </c>
      <c r="H10" s="25" t="s">
        <v>24</v>
      </c>
      <c r="I10" s="157"/>
      <c r="J10" s="157"/>
      <c r="K10" s="157"/>
      <c r="L10" s="157">
        <v>5</v>
      </c>
      <c r="M10" s="157"/>
      <c r="N10" s="157">
        <v>5</v>
      </c>
      <c r="O10" s="157"/>
      <c r="P10" s="157"/>
      <c r="Q10" s="157"/>
      <c r="R10" s="157"/>
      <c r="S10" s="157"/>
      <c r="T10" s="157">
        <v>5</v>
      </c>
      <c r="U10" s="157"/>
      <c r="V10" s="157"/>
      <c r="W10" s="157">
        <f t="shared" si="0"/>
        <v>15</v>
      </c>
      <c r="X10" s="155">
        <f t="shared" si="1"/>
        <v>0.0023379629629629584</v>
      </c>
      <c r="Y10" s="155">
        <f t="shared" si="2"/>
        <v>0.0025115740740740693</v>
      </c>
      <c r="Z10" s="149">
        <v>3</v>
      </c>
    </row>
    <row r="11" spans="1:26" ht="13.5" thickBot="1">
      <c r="A11" s="2">
        <v>244</v>
      </c>
      <c r="B11" s="152" t="s">
        <v>462</v>
      </c>
      <c r="C11" s="154" t="s">
        <v>463</v>
      </c>
      <c r="D11" s="28" t="s">
        <v>464</v>
      </c>
      <c r="E11" s="29" t="s">
        <v>57</v>
      </c>
      <c r="F11" s="28" t="s">
        <v>44</v>
      </c>
      <c r="G11" s="28" t="s">
        <v>58</v>
      </c>
      <c r="H11" s="28" t="s">
        <v>24</v>
      </c>
      <c r="I11" s="158"/>
      <c r="J11" s="158"/>
      <c r="K11" s="158"/>
      <c r="L11" s="158">
        <v>5</v>
      </c>
      <c r="M11" s="158"/>
      <c r="N11" s="158">
        <v>5</v>
      </c>
      <c r="O11" s="158"/>
      <c r="P11" s="158"/>
      <c r="Q11" s="158"/>
      <c r="R11" s="158"/>
      <c r="S11" s="158"/>
      <c r="T11" s="158">
        <v>5</v>
      </c>
      <c r="U11" s="158"/>
      <c r="V11" s="158"/>
      <c r="W11" s="158">
        <f t="shared" si="0"/>
        <v>15</v>
      </c>
      <c r="X11" s="156">
        <f t="shared" si="1"/>
        <v>0.0023379629629629584</v>
      </c>
      <c r="Y11" s="156">
        <f t="shared" si="2"/>
        <v>0.0025115740740740693</v>
      </c>
      <c r="Z11" s="150"/>
    </row>
    <row r="12" spans="1:26" ht="12.75">
      <c r="A12" s="2">
        <v>263</v>
      </c>
      <c r="B12" s="151" t="s">
        <v>475</v>
      </c>
      <c r="C12" s="153" t="s">
        <v>476</v>
      </c>
      <c r="D12" s="25" t="s">
        <v>464</v>
      </c>
      <c r="E12" s="26" t="s">
        <v>57</v>
      </c>
      <c r="F12" s="25" t="s">
        <v>44</v>
      </c>
      <c r="G12" s="25" t="s">
        <v>58</v>
      </c>
      <c r="H12" s="25" t="s">
        <v>24</v>
      </c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>
        <v>5</v>
      </c>
      <c r="U12" s="157"/>
      <c r="V12" s="157"/>
      <c r="W12" s="157">
        <f t="shared" si="0"/>
        <v>5</v>
      </c>
      <c r="X12" s="155">
        <f t="shared" si="1"/>
        <v>0.0025231481481481355</v>
      </c>
      <c r="Y12" s="155">
        <f t="shared" si="2"/>
        <v>0.002581018518518506</v>
      </c>
      <c r="Z12" s="149"/>
    </row>
    <row r="13" spans="1:26" ht="13.5" thickBot="1">
      <c r="A13" s="2">
        <v>263</v>
      </c>
      <c r="B13" s="152" t="s">
        <v>475</v>
      </c>
      <c r="C13" s="154" t="s">
        <v>476</v>
      </c>
      <c r="D13" s="28" t="s">
        <v>464</v>
      </c>
      <c r="E13" s="29" t="s">
        <v>43</v>
      </c>
      <c r="F13" s="28" t="s">
        <v>44</v>
      </c>
      <c r="G13" s="28" t="s">
        <v>29</v>
      </c>
      <c r="H13" s="28" t="s">
        <v>24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5</v>
      </c>
      <c r="U13" s="158"/>
      <c r="V13" s="158"/>
      <c r="W13" s="158">
        <f t="shared" si="0"/>
        <v>5</v>
      </c>
      <c r="X13" s="156">
        <f t="shared" si="1"/>
        <v>0.0025231481481481355</v>
      </c>
      <c r="Y13" s="156">
        <f t="shared" si="2"/>
        <v>0.002581018518518506</v>
      </c>
      <c r="Z13" s="150"/>
    </row>
    <row r="14" spans="1:26" ht="12.75">
      <c r="A14" s="2">
        <v>276</v>
      </c>
      <c r="B14" s="151" t="s">
        <v>487</v>
      </c>
      <c r="C14" s="153" t="s">
        <v>488</v>
      </c>
      <c r="D14" s="25" t="s">
        <v>464</v>
      </c>
      <c r="E14" s="26" t="s">
        <v>38</v>
      </c>
      <c r="F14" s="25" t="s">
        <v>39</v>
      </c>
      <c r="G14" s="25" t="s">
        <v>40</v>
      </c>
      <c r="H14" s="25" t="s">
        <v>24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>
        <v>5</v>
      </c>
      <c r="U14" s="157"/>
      <c r="V14" s="157"/>
      <c r="W14" s="157">
        <f t="shared" si="0"/>
        <v>5</v>
      </c>
      <c r="X14" s="155">
        <f t="shared" si="1"/>
        <v>0.002581018518518552</v>
      </c>
      <c r="Y14" s="155">
        <f t="shared" si="2"/>
        <v>0.0026388888888889224</v>
      </c>
      <c r="Z14" s="159" t="s">
        <v>557</v>
      </c>
    </row>
    <row r="15" spans="1:26" ht="13.5" thickBot="1">
      <c r="A15" s="2">
        <v>276</v>
      </c>
      <c r="B15" s="152" t="s">
        <v>487</v>
      </c>
      <c r="C15" s="154" t="s">
        <v>488</v>
      </c>
      <c r="D15" s="28" t="s">
        <v>464</v>
      </c>
      <c r="E15" s="29" t="s">
        <v>61</v>
      </c>
      <c r="F15" s="28" t="s">
        <v>62</v>
      </c>
      <c r="G15" s="28" t="s">
        <v>63</v>
      </c>
      <c r="H15" s="28" t="s">
        <v>24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>
        <v>5</v>
      </c>
      <c r="U15" s="158"/>
      <c r="V15" s="158"/>
      <c r="W15" s="158">
        <f t="shared" si="0"/>
        <v>5</v>
      </c>
      <c r="X15" s="156">
        <f t="shared" si="1"/>
        <v>0.002581018518518552</v>
      </c>
      <c r="Y15" s="156">
        <f t="shared" si="2"/>
        <v>0.0026388888888889224</v>
      </c>
      <c r="Z15" s="160"/>
    </row>
    <row r="16" spans="1:26" ht="12.75">
      <c r="A16" s="2">
        <v>287</v>
      </c>
      <c r="B16" s="151" t="s">
        <v>340</v>
      </c>
      <c r="C16" s="153" t="s">
        <v>493</v>
      </c>
      <c r="D16" s="25" t="s">
        <v>464</v>
      </c>
      <c r="E16" s="26" t="s">
        <v>494</v>
      </c>
      <c r="F16" s="25" t="s">
        <v>495</v>
      </c>
      <c r="G16" s="25" t="s">
        <v>496</v>
      </c>
      <c r="H16" s="25" t="s">
        <v>24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>
        <v>5</v>
      </c>
      <c r="U16" s="157"/>
      <c r="V16" s="157"/>
      <c r="W16" s="157">
        <f t="shared" si="0"/>
        <v>5</v>
      </c>
      <c r="X16" s="155">
        <f t="shared" si="1"/>
        <v>0.002581018518518663</v>
      </c>
      <c r="Y16" s="155">
        <f t="shared" si="2"/>
        <v>0.0026388888888890334</v>
      </c>
      <c r="Z16" s="159" t="s">
        <v>557</v>
      </c>
    </row>
    <row r="17" spans="1:26" ht="13.5" thickBot="1">
      <c r="A17" s="2">
        <v>287</v>
      </c>
      <c r="B17" s="152" t="s">
        <v>340</v>
      </c>
      <c r="C17" s="154" t="s">
        <v>493</v>
      </c>
      <c r="D17" s="28" t="s">
        <v>464</v>
      </c>
      <c r="E17" s="29" t="s">
        <v>394</v>
      </c>
      <c r="F17" s="28" t="s">
        <v>447</v>
      </c>
      <c r="G17" s="28" t="s">
        <v>85</v>
      </c>
      <c r="H17" s="28" t="s">
        <v>24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>
        <v>5</v>
      </c>
      <c r="U17" s="158"/>
      <c r="V17" s="158"/>
      <c r="W17" s="158">
        <f t="shared" si="0"/>
        <v>5</v>
      </c>
      <c r="X17" s="156">
        <f t="shared" si="1"/>
        <v>0.002581018518518663</v>
      </c>
      <c r="Y17" s="156">
        <f t="shared" si="2"/>
        <v>0.0026388888888890334</v>
      </c>
      <c r="Z17" s="160"/>
    </row>
    <row r="18" spans="1:26" ht="12.75">
      <c r="A18" s="2">
        <v>289</v>
      </c>
      <c r="B18" s="151" t="s">
        <v>497</v>
      </c>
      <c r="C18" s="153" t="s">
        <v>498</v>
      </c>
      <c r="D18" s="25" t="s">
        <v>464</v>
      </c>
      <c r="E18" s="26" t="s">
        <v>38</v>
      </c>
      <c r="F18" s="25" t="s">
        <v>39</v>
      </c>
      <c r="G18" s="25" t="s">
        <v>40</v>
      </c>
      <c r="H18" s="25" t="s">
        <v>24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>
        <v>5</v>
      </c>
      <c r="V18" s="157"/>
      <c r="W18" s="157">
        <f t="shared" si="0"/>
        <v>5</v>
      </c>
      <c r="X18" s="155">
        <f t="shared" si="1"/>
        <v>0.0026041666666666297</v>
      </c>
      <c r="Y18" s="155">
        <f t="shared" si="2"/>
        <v>0.002662037037037</v>
      </c>
      <c r="Z18" s="149"/>
    </row>
    <row r="19" spans="1:26" ht="13.5" thickBot="1">
      <c r="A19" s="2">
        <v>289</v>
      </c>
      <c r="B19" s="152" t="s">
        <v>497</v>
      </c>
      <c r="C19" s="154" t="s">
        <v>498</v>
      </c>
      <c r="D19" s="28" t="s">
        <v>464</v>
      </c>
      <c r="E19" s="29" t="s">
        <v>61</v>
      </c>
      <c r="F19" s="28" t="s">
        <v>62</v>
      </c>
      <c r="G19" s="28" t="s">
        <v>63</v>
      </c>
      <c r="H19" s="28" t="s">
        <v>24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>
        <v>5</v>
      </c>
      <c r="V19" s="158"/>
      <c r="W19" s="158">
        <f t="shared" si="0"/>
        <v>5</v>
      </c>
      <c r="X19" s="156">
        <f t="shared" si="1"/>
        <v>0.0026041666666666297</v>
      </c>
      <c r="Y19" s="156">
        <f t="shared" si="2"/>
        <v>0.002662037037037</v>
      </c>
      <c r="Z19" s="150"/>
    </row>
    <row r="20" spans="1:26" ht="12.75">
      <c r="A20" s="2">
        <v>264</v>
      </c>
      <c r="B20" s="151" t="s">
        <v>477</v>
      </c>
      <c r="C20" s="153" t="s">
        <v>478</v>
      </c>
      <c r="D20" s="25" t="s">
        <v>464</v>
      </c>
      <c r="E20" s="26" t="s">
        <v>471</v>
      </c>
      <c r="F20" s="25" t="s">
        <v>472</v>
      </c>
      <c r="G20" s="25" t="s">
        <v>29</v>
      </c>
      <c r="H20" s="25" t="s">
        <v>24</v>
      </c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>
        <f t="shared" si="0"/>
        <v>0</v>
      </c>
      <c r="X20" s="155">
        <f t="shared" si="1"/>
        <v>0.002777777777777879</v>
      </c>
      <c r="Y20" s="155">
        <f t="shared" si="2"/>
        <v>0.002777777777777879</v>
      </c>
      <c r="Z20" s="149">
        <v>6</v>
      </c>
    </row>
    <row r="21" spans="1:26" ht="13.5" thickBot="1">
      <c r="A21" s="2">
        <v>264</v>
      </c>
      <c r="B21" s="152" t="s">
        <v>477</v>
      </c>
      <c r="C21" s="154" t="s">
        <v>478</v>
      </c>
      <c r="D21" s="28" t="s">
        <v>464</v>
      </c>
      <c r="E21" s="29" t="s">
        <v>143</v>
      </c>
      <c r="F21" s="28" t="s">
        <v>144</v>
      </c>
      <c r="G21" s="28" t="s">
        <v>63</v>
      </c>
      <c r="H21" s="28" t="s">
        <v>24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>
        <f t="shared" si="0"/>
        <v>0</v>
      </c>
      <c r="X21" s="156">
        <f t="shared" si="1"/>
        <v>0.002777777777777879</v>
      </c>
      <c r="Y21" s="156">
        <f t="shared" si="2"/>
        <v>0.002777777777777879</v>
      </c>
      <c r="Z21" s="150"/>
    </row>
    <row r="22" spans="1:26" ht="12.75">
      <c r="A22" s="2">
        <v>293</v>
      </c>
      <c r="B22" s="151" t="s">
        <v>499</v>
      </c>
      <c r="C22" s="153" t="s">
        <v>500</v>
      </c>
      <c r="D22" s="25" t="s">
        <v>464</v>
      </c>
      <c r="E22" s="26" t="s">
        <v>394</v>
      </c>
      <c r="F22" s="25" t="s">
        <v>447</v>
      </c>
      <c r="G22" s="25" t="s">
        <v>85</v>
      </c>
      <c r="H22" s="25" t="s">
        <v>24</v>
      </c>
      <c r="I22" s="157"/>
      <c r="J22" s="157"/>
      <c r="K22" s="157"/>
      <c r="L22" s="157">
        <v>5</v>
      </c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>
        <f t="shared" si="0"/>
        <v>5</v>
      </c>
      <c r="X22" s="155">
        <f t="shared" si="1"/>
        <v>0.0027314814814813904</v>
      </c>
      <c r="Y22" s="155">
        <f t="shared" si="2"/>
        <v>0.002789351851851761</v>
      </c>
      <c r="Z22" s="149"/>
    </row>
    <row r="23" spans="1:26" ht="13.5" thickBot="1">
      <c r="A23" s="2">
        <v>293</v>
      </c>
      <c r="B23" s="152" t="s">
        <v>499</v>
      </c>
      <c r="C23" s="154" t="s">
        <v>500</v>
      </c>
      <c r="D23" s="28" t="s">
        <v>464</v>
      </c>
      <c r="E23" s="29" t="s">
        <v>494</v>
      </c>
      <c r="F23" s="28" t="s">
        <v>495</v>
      </c>
      <c r="G23" s="28" t="s">
        <v>496</v>
      </c>
      <c r="H23" s="28" t="s">
        <v>24</v>
      </c>
      <c r="I23" s="158"/>
      <c r="J23" s="158"/>
      <c r="K23" s="158"/>
      <c r="L23" s="158">
        <v>5</v>
      </c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>
        <f t="shared" si="0"/>
        <v>5</v>
      </c>
      <c r="X23" s="156">
        <f t="shared" si="1"/>
        <v>0.0027314814814813904</v>
      </c>
      <c r="Y23" s="156">
        <f t="shared" si="2"/>
        <v>0.002789351851851761</v>
      </c>
      <c r="Z23" s="150"/>
    </row>
    <row r="24" spans="1:26" ht="12.75">
      <c r="A24" s="2">
        <v>268</v>
      </c>
      <c r="B24" s="151" t="s">
        <v>479</v>
      </c>
      <c r="C24" s="153" t="s">
        <v>480</v>
      </c>
      <c r="D24" s="25" t="s">
        <v>464</v>
      </c>
      <c r="E24" s="26" t="s">
        <v>83</v>
      </c>
      <c r="F24" s="25" t="s">
        <v>84</v>
      </c>
      <c r="G24" s="25" t="s">
        <v>85</v>
      </c>
      <c r="H24" s="25" t="s">
        <v>24</v>
      </c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>
        <v>5</v>
      </c>
      <c r="U24" s="157">
        <v>20</v>
      </c>
      <c r="V24" s="157"/>
      <c r="W24" s="157">
        <f t="shared" si="0"/>
        <v>25</v>
      </c>
      <c r="X24" s="155">
        <f t="shared" si="1"/>
        <v>0.0025115740740742076</v>
      </c>
      <c r="Y24" s="155">
        <f t="shared" si="2"/>
        <v>0.0028009259259260595</v>
      </c>
      <c r="Z24" s="149">
        <v>7</v>
      </c>
    </row>
    <row r="25" spans="1:26" ht="13.5" thickBot="1">
      <c r="A25" s="2">
        <v>268</v>
      </c>
      <c r="B25" s="152" t="s">
        <v>479</v>
      </c>
      <c r="C25" s="154" t="s">
        <v>480</v>
      </c>
      <c r="D25" s="28" t="s">
        <v>464</v>
      </c>
      <c r="E25" s="29" t="s">
        <v>166</v>
      </c>
      <c r="F25" s="28" t="s">
        <v>167</v>
      </c>
      <c r="G25" s="28" t="s">
        <v>168</v>
      </c>
      <c r="H25" s="28" t="s">
        <v>24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>
        <v>5</v>
      </c>
      <c r="U25" s="158">
        <v>20</v>
      </c>
      <c r="V25" s="158"/>
      <c r="W25" s="158">
        <f t="shared" si="0"/>
        <v>25</v>
      </c>
      <c r="X25" s="156">
        <f t="shared" si="1"/>
        <v>0.0025115740740742076</v>
      </c>
      <c r="Y25" s="156">
        <f t="shared" si="2"/>
        <v>0.0028009259259260595</v>
      </c>
      <c r="Z25" s="150"/>
    </row>
    <row r="26" spans="1:26" ht="12.75">
      <c r="A26" s="2">
        <v>275</v>
      </c>
      <c r="B26" s="151" t="s">
        <v>485</v>
      </c>
      <c r="C26" s="153" t="s">
        <v>486</v>
      </c>
      <c r="D26" s="25" t="s">
        <v>464</v>
      </c>
      <c r="E26" s="26" t="s">
        <v>66</v>
      </c>
      <c r="F26" s="25" t="s">
        <v>67</v>
      </c>
      <c r="G26" s="25" t="s">
        <v>54</v>
      </c>
      <c r="H26" s="25" t="s">
        <v>24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>
        <f t="shared" si="0"/>
        <v>0</v>
      </c>
      <c r="X26" s="155">
        <f t="shared" si="1"/>
        <v>0.002847222222222223</v>
      </c>
      <c r="Y26" s="155">
        <f t="shared" si="2"/>
        <v>0.002847222222222223</v>
      </c>
      <c r="Z26" s="149">
        <v>8</v>
      </c>
    </row>
    <row r="27" spans="1:26" ht="13.5" thickBot="1">
      <c r="A27" s="2">
        <v>275</v>
      </c>
      <c r="B27" s="152" t="s">
        <v>485</v>
      </c>
      <c r="C27" s="154" t="s">
        <v>486</v>
      </c>
      <c r="D27" s="28" t="s">
        <v>464</v>
      </c>
      <c r="E27" s="29" t="s">
        <v>136</v>
      </c>
      <c r="F27" s="28" t="s">
        <v>137</v>
      </c>
      <c r="G27" s="28" t="s">
        <v>138</v>
      </c>
      <c r="H27" s="28" t="s">
        <v>24</v>
      </c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>
        <f t="shared" si="0"/>
        <v>0</v>
      </c>
      <c r="X27" s="156">
        <f t="shared" si="1"/>
        <v>0.002847222222222223</v>
      </c>
      <c r="Y27" s="156">
        <f t="shared" si="2"/>
        <v>0.002847222222222223</v>
      </c>
      <c r="Z27" s="150"/>
    </row>
    <row r="28" spans="1:26" ht="12.75">
      <c r="A28" s="2">
        <v>252</v>
      </c>
      <c r="B28" s="151" t="s">
        <v>465</v>
      </c>
      <c r="C28" s="153" t="s">
        <v>466</v>
      </c>
      <c r="D28" s="25" t="s">
        <v>464</v>
      </c>
      <c r="E28" s="26" t="s">
        <v>103</v>
      </c>
      <c r="F28" s="25" t="s">
        <v>104</v>
      </c>
      <c r="G28" s="25" t="s">
        <v>54</v>
      </c>
      <c r="H28" s="25" t="s">
        <v>24</v>
      </c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>
        <f t="shared" si="0"/>
        <v>0</v>
      </c>
      <c r="X28" s="155">
        <f t="shared" si="1"/>
        <v>0.0030092592592593226</v>
      </c>
      <c r="Y28" s="155">
        <f t="shared" si="2"/>
        <v>0.0030092592592593226</v>
      </c>
      <c r="Z28" s="149">
        <v>9</v>
      </c>
    </row>
    <row r="29" spans="1:26" ht="13.5" thickBot="1">
      <c r="A29" s="2">
        <v>252</v>
      </c>
      <c r="B29" s="152" t="s">
        <v>465</v>
      </c>
      <c r="C29" s="154" t="s">
        <v>466</v>
      </c>
      <c r="D29" s="28" t="s">
        <v>464</v>
      </c>
      <c r="E29" s="29" t="s">
        <v>159</v>
      </c>
      <c r="F29" s="28" t="s">
        <v>160</v>
      </c>
      <c r="G29" s="28" t="s">
        <v>161</v>
      </c>
      <c r="H29" s="28" t="s">
        <v>24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>
        <f t="shared" si="0"/>
        <v>0</v>
      </c>
      <c r="X29" s="156">
        <f t="shared" si="1"/>
        <v>0.0030092592592593226</v>
      </c>
      <c r="Y29" s="156">
        <f t="shared" si="2"/>
        <v>0.0030092592592593226</v>
      </c>
      <c r="Z29" s="150"/>
    </row>
    <row r="30" spans="1:26" ht="12.75">
      <c r="A30" s="2">
        <v>255</v>
      </c>
      <c r="B30" s="151" t="s">
        <v>467</v>
      </c>
      <c r="C30" s="153" t="s">
        <v>468</v>
      </c>
      <c r="D30" s="25" t="s">
        <v>464</v>
      </c>
      <c r="E30" s="26" t="s">
        <v>136</v>
      </c>
      <c r="F30" s="25" t="s">
        <v>137</v>
      </c>
      <c r="G30" s="25" t="s">
        <v>138</v>
      </c>
      <c r="H30" s="25" t="s">
        <v>24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>
        <f t="shared" si="0"/>
        <v>0</v>
      </c>
      <c r="X30" s="155">
        <f t="shared" si="1"/>
        <v>0.0031018518518519667</v>
      </c>
      <c r="Y30" s="155">
        <f t="shared" si="2"/>
        <v>0.0031018518518519667</v>
      </c>
      <c r="Z30" s="149"/>
    </row>
    <row r="31" spans="1:26" ht="13.5" thickBot="1">
      <c r="A31" s="2">
        <v>255</v>
      </c>
      <c r="B31" s="152" t="s">
        <v>467</v>
      </c>
      <c r="C31" s="154" t="s">
        <v>468</v>
      </c>
      <c r="D31" s="28" t="s">
        <v>464</v>
      </c>
      <c r="E31" s="29" t="s">
        <v>66</v>
      </c>
      <c r="F31" s="28" t="s">
        <v>67</v>
      </c>
      <c r="G31" s="28" t="s">
        <v>54</v>
      </c>
      <c r="H31" s="28" t="s">
        <v>24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>
        <f t="shared" si="0"/>
        <v>0</v>
      </c>
      <c r="X31" s="156">
        <f t="shared" si="1"/>
        <v>0.0031018518518519667</v>
      </c>
      <c r="Y31" s="156">
        <f t="shared" si="2"/>
        <v>0.0031018518518519667</v>
      </c>
      <c r="Z31" s="150"/>
    </row>
    <row r="32" spans="1:26" ht="12.75">
      <c r="A32">
        <v>258</v>
      </c>
      <c r="B32" s="151" t="s">
        <v>469</v>
      </c>
      <c r="C32" s="153" t="s">
        <v>470</v>
      </c>
      <c r="D32" s="25" t="s">
        <v>464</v>
      </c>
      <c r="E32" s="26" t="s">
        <v>143</v>
      </c>
      <c r="F32" s="25" t="s">
        <v>144</v>
      </c>
      <c r="G32" s="25" t="s">
        <v>63</v>
      </c>
      <c r="H32" s="25" t="s">
        <v>24</v>
      </c>
      <c r="I32" s="157"/>
      <c r="J32" s="157"/>
      <c r="K32" s="157"/>
      <c r="L32" s="157">
        <v>5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>
        <f t="shared" si="0"/>
        <v>5</v>
      </c>
      <c r="X32" s="155">
        <f t="shared" si="1"/>
        <v>0.0030902777777778168</v>
      </c>
      <c r="Y32" s="155">
        <f t="shared" si="2"/>
        <v>0.003148148148148187</v>
      </c>
      <c r="Z32" s="149"/>
    </row>
    <row r="33" spans="1:26" ht="13.5" thickBot="1">
      <c r="A33">
        <v>258</v>
      </c>
      <c r="B33" s="152" t="s">
        <v>469</v>
      </c>
      <c r="C33" s="154" t="s">
        <v>470</v>
      </c>
      <c r="D33" s="28" t="s">
        <v>464</v>
      </c>
      <c r="E33" s="29" t="s">
        <v>471</v>
      </c>
      <c r="F33" s="28" t="s">
        <v>472</v>
      </c>
      <c r="G33" s="28" t="s">
        <v>29</v>
      </c>
      <c r="H33" s="28" t="s">
        <v>24</v>
      </c>
      <c r="I33" s="158"/>
      <c r="J33" s="158"/>
      <c r="K33" s="158"/>
      <c r="L33" s="158">
        <v>5</v>
      </c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>
        <f t="shared" si="0"/>
        <v>5</v>
      </c>
      <c r="X33" s="156">
        <f t="shared" si="1"/>
        <v>0.0030902777777778168</v>
      </c>
      <c r="Y33" s="156">
        <f t="shared" si="2"/>
        <v>0.003148148148148187</v>
      </c>
      <c r="Z33" s="150"/>
    </row>
    <row r="34" spans="1:26" ht="12.75">
      <c r="A34">
        <v>270</v>
      </c>
      <c r="B34" s="151" t="s">
        <v>481</v>
      </c>
      <c r="C34" s="153" t="s">
        <v>482</v>
      </c>
      <c r="D34" s="25" t="s">
        <v>464</v>
      </c>
      <c r="E34" s="26" t="s">
        <v>375</v>
      </c>
      <c r="F34" s="25" t="s">
        <v>298</v>
      </c>
      <c r="G34" s="25" t="s">
        <v>54</v>
      </c>
      <c r="H34" s="25" t="s">
        <v>24</v>
      </c>
      <c r="I34" s="157"/>
      <c r="J34" s="157"/>
      <c r="K34" s="157"/>
      <c r="L34" s="157">
        <v>5</v>
      </c>
      <c r="M34" s="157"/>
      <c r="N34" s="157"/>
      <c r="O34" s="157"/>
      <c r="P34" s="157"/>
      <c r="Q34" s="157"/>
      <c r="R34" s="157">
        <v>5</v>
      </c>
      <c r="S34" s="157"/>
      <c r="T34" s="157"/>
      <c r="U34" s="157">
        <v>5</v>
      </c>
      <c r="V34" s="157"/>
      <c r="W34" s="157">
        <f t="shared" si="0"/>
        <v>15</v>
      </c>
      <c r="X34" s="155">
        <f t="shared" si="1"/>
        <v>0.0032870370370370328</v>
      </c>
      <c r="Y34" s="155">
        <f t="shared" si="2"/>
        <v>0.0034606481481481437</v>
      </c>
      <c r="Z34" s="149">
        <v>10</v>
      </c>
    </row>
    <row r="35" spans="1:26" ht="13.5" thickBot="1">
      <c r="A35">
        <v>270</v>
      </c>
      <c r="B35" s="152" t="s">
        <v>481</v>
      </c>
      <c r="C35" s="154" t="s">
        <v>482</v>
      </c>
      <c r="D35" s="28" t="s">
        <v>464</v>
      </c>
      <c r="E35" s="29">
        <v>117</v>
      </c>
      <c r="F35" s="28" t="s">
        <v>313</v>
      </c>
      <c r="G35" s="28" t="s">
        <v>314</v>
      </c>
      <c r="H35" s="28" t="s">
        <v>24</v>
      </c>
      <c r="I35" s="158"/>
      <c r="J35" s="158"/>
      <c r="K35" s="158"/>
      <c r="L35" s="158">
        <v>5</v>
      </c>
      <c r="M35" s="158"/>
      <c r="N35" s="158"/>
      <c r="O35" s="158"/>
      <c r="P35" s="158"/>
      <c r="Q35" s="158"/>
      <c r="R35" s="158">
        <v>5</v>
      </c>
      <c r="S35" s="158"/>
      <c r="T35" s="158"/>
      <c r="U35" s="158">
        <v>5</v>
      </c>
      <c r="V35" s="158"/>
      <c r="W35" s="158">
        <f t="shared" si="0"/>
        <v>15</v>
      </c>
      <c r="X35" s="156">
        <f t="shared" si="1"/>
        <v>0.0032870370370370328</v>
      </c>
      <c r="Y35" s="156">
        <f t="shared" si="2"/>
        <v>0.0034606481481481437</v>
      </c>
      <c r="Z35" s="150"/>
    </row>
    <row r="36" spans="1:26" ht="12.75">
      <c r="A36">
        <v>278</v>
      </c>
      <c r="B36" s="151" t="s">
        <v>489</v>
      </c>
      <c r="C36" s="153" t="s">
        <v>490</v>
      </c>
      <c r="D36" s="25" t="s">
        <v>464</v>
      </c>
      <c r="E36" s="26" t="s">
        <v>375</v>
      </c>
      <c r="F36" s="25" t="s">
        <v>298</v>
      </c>
      <c r="G36" s="25" t="s">
        <v>54</v>
      </c>
      <c r="H36" s="25" t="s">
        <v>24</v>
      </c>
      <c r="I36" s="157">
        <v>5</v>
      </c>
      <c r="J36" s="157">
        <v>5</v>
      </c>
      <c r="K36" s="157"/>
      <c r="L36" s="157">
        <v>5</v>
      </c>
      <c r="M36" s="157"/>
      <c r="N36" s="157"/>
      <c r="O36" s="157"/>
      <c r="P36" s="157"/>
      <c r="Q36" s="157"/>
      <c r="R36" s="157">
        <v>5</v>
      </c>
      <c r="S36" s="157"/>
      <c r="T36" s="157">
        <v>5</v>
      </c>
      <c r="U36" s="157">
        <v>5</v>
      </c>
      <c r="V36" s="157"/>
      <c r="W36" s="157">
        <f t="shared" si="0"/>
        <v>30</v>
      </c>
      <c r="X36" s="155">
        <f t="shared" si="1"/>
        <v>0.003275462962962994</v>
      </c>
      <c r="Y36" s="155">
        <f t="shared" si="2"/>
        <v>0.003622685185185216</v>
      </c>
      <c r="Z36" s="149"/>
    </row>
    <row r="37" spans="1:26" ht="13.5" thickBot="1">
      <c r="A37">
        <v>278</v>
      </c>
      <c r="B37" s="152" t="s">
        <v>489</v>
      </c>
      <c r="C37" s="154" t="s">
        <v>490</v>
      </c>
      <c r="D37" s="28" t="s">
        <v>464</v>
      </c>
      <c r="E37" s="29">
        <v>117</v>
      </c>
      <c r="F37" s="28" t="s">
        <v>313</v>
      </c>
      <c r="G37" s="28" t="s">
        <v>314</v>
      </c>
      <c r="H37" s="28" t="s">
        <v>24</v>
      </c>
      <c r="I37" s="158">
        <v>5</v>
      </c>
      <c r="J37" s="158">
        <v>5</v>
      </c>
      <c r="K37" s="158"/>
      <c r="L37" s="158">
        <v>5</v>
      </c>
      <c r="M37" s="158"/>
      <c r="N37" s="158"/>
      <c r="O37" s="158"/>
      <c r="P37" s="158"/>
      <c r="Q37" s="158"/>
      <c r="R37" s="158">
        <v>5</v>
      </c>
      <c r="S37" s="158"/>
      <c r="T37" s="158">
        <v>5</v>
      </c>
      <c r="U37" s="158">
        <v>5</v>
      </c>
      <c r="V37" s="158"/>
      <c r="W37" s="158">
        <f t="shared" si="0"/>
        <v>30</v>
      </c>
      <c r="X37" s="156">
        <f t="shared" si="1"/>
        <v>0.003275462962962994</v>
      </c>
      <c r="Y37" s="156">
        <f t="shared" si="2"/>
        <v>0.003622685185185216</v>
      </c>
      <c r="Z37" s="150"/>
    </row>
  </sheetData>
  <sheetProtection/>
  <mergeCells count="360">
    <mergeCell ref="X36:X37"/>
    <mergeCell ref="Y36:Y37"/>
    <mergeCell ref="P36:P37"/>
    <mergeCell ref="Q36:Q37"/>
    <mergeCell ref="R36:R37"/>
    <mergeCell ref="S36:S37"/>
    <mergeCell ref="T36:T37"/>
    <mergeCell ref="U36:U37"/>
    <mergeCell ref="N36:N37"/>
    <mergeCell ref="O36:O37"/>
    <mergeCell ref="V36:V37"/>
    <mergeCell ref="W36:W37"/>
    <mergeCell ref="W34:W35"/>
    <mergeCell ref="X34:X35"/>
    <mergeCell ref="Y34:Y35"/>
    <mergeCell ref="B36:B37"/>
    <mergeCell ref="C36:C37"/>
    <mergeCell ref="I36:I37"/>
    <mergeCell ref="J36:J37"/>
    <mergeCell ref="K36:K37"/>
    <mergeCell ref="L36:L37"/>
    <mergeCell ref="M36:M37"/>
    <mergeCell ref="S34:S35"/>
    <mergeCell ref="T34:T35"/>
    <mergeCell ref="U34:U35"/>
    <mergeCell ref="V34:V35"/>
    <mergeCell ref="O34:O35"/>
    <mergeCell ref="P34:P35"/>
    <mergeCell ref="Q34:Q35"/>
    <mergeCell ref="R34:R35"/>
    <mergeCell ref="K34:K35"/>
    <mergeCell ref="L34:L35"/>
    <mergeCell ref="M34:M35"/>
    <mergeCell ref="N34:N35"/>
    <mergeCell ref="B34:B35"/>
    <mergeCell ref="C34:C35"/>
    <mergeCell ref="I34:I35"/>
    <mergeCell ref="J34:J35"/>
    <mergeCell ref="V32:V33"/>
    <mergeCell ref="W32:W33"/>
    <mergeCell ref="X32:X33"/>
    <mergeCell ref="Y32:Y33"/>
    <mergeCell ref="R32:R33"/>
    <mergeCell ref="S32:S33"/>
    <mergeCell ref="T32:T33"/>
    <mergeCell ref="U32:U33"/>
    <mergeCell ref="N32:N33"/>
    <mergeCell ref="O32:O33"/>
    <mergeCell ref="P32:P33"/>
    <mergeCell ref="Q32:Q33"/>
    <mergeCell ref="W30:W31"/>
    <mergeCell ref="X30:X31"/>
    <mergeCell ref="Y30:Y31"/>
    <mergeCell ref="B32:B33"/>
    <mergeCell ref="C32:C33"/>
    <mergeCell ref="I32:I33"/>
    <mergeCell ref="J32:J33"/>
    <mergeCell ref="K32:K33"/>
    <mergeCell ref="L32:L33"/>
    <mergeCell ref="M32:M33"/>
    <mergeCell ref="S30:S31"/>
    <mergeCell ref="T30:T31"/>
    <mergeCell ref="U30:U31"/>
    <mergeCell ref="V30:V31"/>
    <mergeCell ref="O30:O31"/>
    <mergeCell ref="P30:P31"/>
    <mergeCell ref="Q30:Q31"/>
    <mergeCell ref="R30:R31"/>
    <mergeCell ref="K30:K31"/>
    <mergeCell ref="L30:L31"/>
    <mergeCell ref="M30:M31"/>
    <mergeCell ref="N30:N31"/>
    <mergeCell ref="B30:B31"/>
    <mergeCell ref="C30:C31"/>
    <mergeCell ref="I30:I31"/>
    <mergeCell ref="J30:J31"/>
    <mergeCell ref="V28:V29"/>
    <mergeCell ref="W28:W29"/>
    <mergeCell ref="X28:X29"/>
    <mergeCell ref="Y28:Y29"/>
    <mergeCell ref="R28:R29"/>
    <mergeCell ref="S28:S29"/>
    <mergeCell ref="T28:T29"/>
    <mergeCell ref="U28:U29"/>
    <mergeCell ref="N28:N29"/>
    <mergeCell ref="O28:O29"/>
    <mergeCell ref="P28:P29"/>
    <mergeCell ref="Q28:Q29"/>
    <mergeCell ref="W26:W27"/>
    <mergeCell ref="X26:X27"/>
    <mergeCell ref="Y26:Y27"/>
    <mergeCell ref="B28:B29"/>
    <mergeCell ref="C28:C29"/>
    <mergeCell ref="I28:I29"/>
    <mergeCell ref="J28:J29"/>
    <mergeCell ref="K28:K29"/>
    <mergeCell ref="L28:L29"/>
    <mergeCell ref="M28:M29"/>
    <mergeCell ref="S26:S27"/>
    <mergeCell ref="T26:T27"/>
    <mergeCell ref="U26:U27"/>
    <mergeCell ref="V26:V27"/>
    <mergeCell ref="O26:O27"/>
    <mergeCell ref="P26:P27"/>
    <mergeCell ref="Q26:Q27"/>
    <mergeCell ref="R26:R27"/>
    <mergeCell ref="K26:K27"/>
    <mergeCell ref="L26:L27"/>
    <mergeCell ref="M26:M27"/>
    <mergeCell ref="N26:N27"/>
    <mergeCell ref="B26:B27"/>
    <mergeCell ref="C26:C27"/>
    <mergeCell ref="I26:I27"/>
    <mergeCell ref="J26:J27"/>
    <mergeCell ref="V24:V25"/>
    <mergeCell ref="W24:W25"/>
    <mergeCell ref="X24:X25"/>
    <mergeCell ref="Y24:Y25"/>
    <mergeCell ref="R24:R25"/>
    <mergeCell ref="S24:S25"/>
    <mergeCell ref="T24:T25"/>
    <mergeCell ref="U24:U25"/>
    <mergeCell ref="N24:N25"/>
    <mergeCell ref="O24:O25"/>
    <mergeCell ref="P24:P25"/>
    <mergeCell ref="Q24:Q25"/>
    <mergeCell ref="W22:W23"/>
    <mergeCell ref="X22:X23"/>
    <mergeCell ref="Y22:Y23"/>
    <mergeCell ref="B24:B25"/>
    <mergeCell ref="C24:C25"/>
    <mergeCell ref="I24:I25"/>
    <mergeCell ref="J24:J25"/>
    <mergeCell ref="K24:K25"/>
    <mergeCell ref="L24:L25"/>
    <mergeCell ref="M24:M25"/>
    <mergeCell ref="S22:S23"/>
    <mergeCell ref="T22:T23"/>
    <mergeCell ref="U22:U23"/>
    <mergeCell ref="V22:V23"/>
    <mergeCell ref="O22:O23"/>
    <mergeCell ref="P22:P23"/>
    <mergeCell ref="Q22:Q23"/>
    <mergeCell ref="R22:R23"/>
    <mergeCell ref="K22:K23"/>
    <mergeCell ref="L22:L23"/>
    <mergeCell ref="M22:M23"/>
    <mergeCell ref="N22:N23"/>
    <mergeCell ref="B22:B23"/>
    <mergeCell ref="C22:C23"/>
    <mergeCell ref="I22:I23"/>
    <mergeCell ref="J22:J23"/>
    <mergeCell ref="V20:V21"/>
    <mergeCell ref="W20:W21"/>
    <mergeCell ref="X20:X21"/>
    <mergeCell ref="Y20:Y21"/>
    <mergeCell ref="R20:R21"/>
    <mergeCell ref="S20:S21"/>
    <mergeCell ref="T20:T21"/>
    <mergeCell ref="U20:U21"/>
    <mergeCell ref="N20:N21"/>
    <mergeCell ref="O20:O21"/>
    <mergeCell ref="P20:P21"/>
    <mergeCell ref="Q20:Q21"/>
    <mergeCell ref="W18:W19"/>
    <mergeCell ref="X18:X19"/>
    <mergeCell ref="Y18:Y19"/>
    <mergeCell ref="B20:B21"/>
    <mergeCell ref="C20:C21"/>
    <mergeCell ref="I20:I21"/>
    <mergeCell ref="J20:J21"/>
    <mergeCell ref="K20:K21"/>
    <mergeCell ref="L20:L21"/>
    <mergeCell ref="M20:M21"/>
    <mergeCell ref="S18:S19"/>
    <mergeCell ref="T18:T19"/>
    <mergeCell ref="U18:U19"/>
    <mergeCell ref="V18:V19"/>
    <mergeCell ref="O18:O19"/>
    <mergeCell ref="P18:P19"/>
    <mergeCell ref="Q18:Q19"/>
    <mergeCell ref="R18:R19"/>
    <mergeCell ref="K18:K19"/>
    <mergeCell ref="L18:L19"/>
    <mergeCell ref="M18:M19"/>
    <mergeCell ref="N18:N19"/>
    <mergeCell ref="B18:B19"/>
    <mergeCell ref="C18:C19"/>
    <mergeCell ref="I18:I19"/>
    <mergeCell ref="J18:J19"/>
    <mergeCell ref="V16:V17"/>
    <mergeCell ref="W16:W17"/>
    <mergeCell ref="X16:X17"/>
    <mergeCell ref="Y16:Y17"/>
    <mergeCell ref="R16:R17"/>
    <mergeCell ref="S16:S17"/>
    <mergeCell ref="T16:T17"/>
    <mergeCell ref="U16:U17"/>
    <mergeCell ref="N16:N17"/>
    <mergeCell ref="O16:O17"/>
    <mergeCell ref="P16:P17"/>
    <mergeCell ref="Q16:Q17"/>
    <mergeCell ref="W14:W15"/>
    <mergeCell ref="X14:X15"/>
    <mergeCell ref="Y14:Y15"/>
    <mergeCell ref="B16:B17"/>
    <mergeCell ref="C16:C17"/>
    <mergeCell ref="I16:I17"/>
    <mergeCell ref="J16:J17"/>
    <mergeCell ref="K16:K17"/>
    <mergeCell ref="L16:L17"/>
    <mergeCell ref="M16:M17"/>
    <mergeCell ref="S14:S15"/>
    <mergeCell ref="T14:T15"/>
    <mergeCell ref="U14:U15"/>
    <mergeCell ref="V14:V15"/>
    <mergeCell ref="O14:O15"/>
    <mergeCell ref="P14:P15"/>
    <mergeCell ref="Q14:Q15"/>
    <mergeCell ref="R14:R15"/>
    <mergeCell ref="K14:K15"/>
    <mergeCell ref="L14:L15"/>
    <mergeCell ref="M14:M15"/>
    <mergeCell ref="N14:N15"/>
    <mergeCell ref="B14:B15"/>
    <mergeCell ref="C14:C15"/>
    <mergeCell ref="I14:I15"/>
    <mergeCell ref="J14:J15"/>
    <mergeCell ref="V12:V13"/>
    <mergeCell ref="W12:W13"/>
    <mergeCell ref="X12:X13"/>
    <mergeCell ref="Y12:Y13"/>
    <mergeCell ref="R12:R13"/>
    <mergeCell ref="S12:S13"/>
    <mergeCell ref="T12:T13"/>
    <mergeCell ref="U12:U13"/>
    <mergeCell ref="N12:N13"/>
    <mergeCell ref="O12:O13"/>
    <mergeCell ref="P12:P13"/>
    <mergeCell ref="Q12:Q13"/>
    <mergeCell ref="W10:W11"/>
    <mergeCell ref="X10:X11"/>
    <mergeCell ref="Y10:Y11"/>
    <mergeCell ref="B12:B13"/>
    <mergeCell ref="C12:C13"/>
    <mergeCell ref="I12:I13"/>
    <mergeCell ref="J12:J13"/>
    <mergeCell ref="K12:K13"/>
    <mergeCell ref="L12:L13"/>
    <mergeCell ref="M12:M13"/>
    <mergeCell ref="S10:S11"/>
    <mergeCell ref="T10:T11"/>
    <mergeCell ref="U10:U11"/>
    <mergeCell ref="V10:V11"/>
    <mergeCell ref="O10:O11"/>
    <mergeCell ref="P10:P11"/>
    <mergeCell ref="Q10:Q11"/>
    <mergeCell ref="R10:R11"/>
    <mergeCell ref="K10:K11"/>
    <mergeCell ref="L10:L11"/>
    <mergeCell ref="M10:M11"/>
    <mergeCell ref="N10:N11"/>
    <mergeCell ref="B10:B11"/>
    <mergeCell ref="C10:C11"/>
    <mergeCell ref="I10:I11"/>
    <mergeCell ref="J10:J11"/>
    <mergeCell ref="V8:V9"/>
    <mergeCell ref="W8:W9"/>
    <mergeCell ref="X8:X9"/>
    <mergeCell ref="Y8:Y9"/>
    <mergeCell ref="R8:R9"/>
    <mergeCell ref="S8:S9"/>
    <mergeCell ref="T8:T9"/>
    <mergeCell ref="U8:U9"/>
    <mergeCell ref="N8:N9"/>
    <mergeCell ref="O8:O9"/>
    <mergeCell ref="P8:P9"/>
    <mergeCell ref="Q8:Q9"/>
    <mergeCell ref="W6:W7"/>
    <mergeCell ref="X6:X7"/>
    <mergeCell ref="Y6:Y7"/>
    <mergeCell ref="B8:B9"/>
    <mergeCell ref="C8:C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B6:B7"/>
    <mergeCell ref="C6:C7"/>
    <mergeCell ref="I6:I7"/>
    <mergeCell ref="J6:J7"/>
    <mergeCell ref="V4:V5"/>
    <mergeCell ref="W4:W5"/>
    <mergeCell ref="X4:X5"/>
    <mergeCell ref="Y4:Y5"/>
    <mergeCell ref="R4:R5"/>
    <mergeCell ref="S4:S5"/>
    <mergeCell ref="T4:T5"/>
    <mergeCell ref="U4:U5"/>
    <mergeCell ref="N4:N5"/>
    <mergeCell ref="O4:O5"/>
    <mergeCell ref="P4:P5"/>
    <mergeCell ref="Q4:Q5"/>
    <mergeCell ref="W2:W3"/>
    <mergeCell ref="X2:X3"/>
    <mergeCell ref="Y2:Y3"/>
    <mergeCell ref="B4:B5"/>
    <mergeCell ref="C4:C5"/>
    <mergeCell ref="I4:I5"/>
    <mergeCell ref="J4:J5"/>
    <mergeCell ref="K4:K5"/>
    <mergeCell ref="L4:L5"/>
    <mergeCell ref="M4:M5"/>
    <mergeCell ref="S2:S3"/>
    <mergeCell ref="T2:T3"/>
    <mergeCell ref="U2:U3"/>
    <mergeCell ref="V2:V3"/>
    <mergeCell ref="O2:O3"/>
    <mergeCell ref="P2:P3"/>
    <mergeCell ref="Q2:Q3"/>
    <mergeCell ref="R2:R3"/>
    <mergeCell ref="K2:K3"/>
    <mergeCell ref="L2:L3"/>
    <mergeCell ref="M2:M3"/>
    <mergeCell ref="N2:N3"/>
    <mergeCell ref="B2:B3"/>
    <mergeCell ref="C2:C3"/>
    <mergeCell ref="I2:I3"/>
    <mergeCell ref="J2:J3"/>
    <mergeCell ref="Z34:Z35"/>
    <mergeCell ref="Z36:Z37"/>
    <mergeCell ref="Z26:Z27"/>
    <mergeCell ref="Z28:Z29"/>
    <mergeCell ref="Z30:Z31"/>
    <mergeCell ref="Z32:Z33"/>
    <mergeCell ref="Z18:Z19"/>
    <mergeCell ref="Z20:Z21"/>
    <mergeCell ref="Z22:Z23"/>
    <mergeCell ref="Z24:Z25"/>
    <mergeCell ref="Z10:Z11"/>
    <mergeCell ref="Z12:Z13"/>
    <mergeCell ref="Z14:Z15"/>
    <mergeCell ref="Z16:Z17"/>
    <mergeCell ref="Z2:Z3"/>
    <mergeCell ref="Z4:Z5"/>
    <mergeCell ref="Z6:Z7"/>
    <mergeCell ref="Z8:Z9"/>
  </mergeCells>
  <conditionalFormatting sqref="Z2:Z3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9.125" style="0" hidden="1" customWidth="1"/>
    <col min="4" max="4" width="9.125" style="0" hidden="1" customWidth="1"/>
    <col min="5" max="5" width="9.75390625" style="10" customWidth="1"/>
    <col min="6" max="6" width="12.625" style="0" customWidth="1"/>
    <col min="7" max="7" width="10.625" style="0" bestFit="1" customWidth="1"/>
    <col min="8" max="8" width="9.125" style="0" hidden="1" customWidth="1"/>
    <col min="9" max="22" width="2.75390625" style="0" customWidth="1"/>
    <col min="23" max="23" width="9.125" style="10" customWidth="1"/>
    <col min="25" max="25" width="10.625" style="0" customWidth="1"/>
    <col min="26" max="26" width="9.125" style="10" customWidth="1"/>
  </cols>
  <sheetData>
    <row r="1" spans="1:26" s="8" customFormat="1" ht="26.25" thickBot="1">
      <c r="A1" s="6" t="s">
        <v>0</v>
      </c>
      <c r="B1" s="6" t="s">
        <v>546</v>
      </c>
      <c r="C1" s="6" t="s">
        <v>547</v>
      </c>
      <c r="D1" s="6" t="s">
        <v>548</v>
      </c>
      <c r="E1" s="6" t="s">
        <v>549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7" t="s">
        <v>550</v>
      </c>
      <c r="X1" s="7" t="s">
        <v>551</v>
      </c>
      <c r="Y1" s="7" t="s">
        <v>552</v>
      </c>
      <c r="Z1" s="6" t="s">
        <v>128</v>
      </c>
    </row>
    <row r="2" spans="1:26" ht="12.75">
      <c r="A2" s="2">
        <v>246</v>
      </c>
      <c r="B2" s="151" t="s">
        <v>399</v>
      </c>
      <c r="C2" s="153" t="s">
        <v>400</v>
      </c>
      <c r="D2" s="25" t="s">
        <v>398</v>
      </c>
      <c r="E2" s="26" t="s">
        <v>216</v>
      </c>
      <c r="F2" s="25" t="s">
        <v>217</v>
      </c>
      <c r="G2" s="25" t="s">
        <v>218</v>
      </c>
      <c r="H2" s="25" t="s">
        <v>24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>
        <f aca="true" t="shared" si="0" ref="W2:W47">SUM(I2:V2)</f>
        <v>0</v>
      </c>
      <c r="X2" s="155">
        <f aca="true" t="shared" si="1" ref="X2:X47">C2-B2</f>
        <v>0.002511574074074152</v>
      </c>
      <c r="Y2" s="155">
        <f aca="true" t="shared" si="2" ref="Y2:Y47">X2+TIME(,,W2)</f>
        <v>0.002511574074074152</v>
      </c>
      <c r="Z2" s="149">
        <v>1</v>
      </c>
    </row>
    <row r="3" spans="1:26" ht="13.5" thickBot="1">
      <c r="A3" s="2">
        <v>246</v>
      </c>
      <c r="B3" s="152" t="s">
        <v>399</v>
      </c>
      <c r="C3" s="154" t="s">
        <v>400</v>
      </c>
      <c r="D3" s="28" t="s">
        <v>398</v>
      </c>
      <c r="E3" s="29" t="s">
        <v>74</v>
      </c>
      <c r="F3" s="28" t="s">
        <v>75</v>
      </c>
      <c r="G3" s="28" t="s">
        <v>23</v>
      </c>
      <c r="H3" s="28" t="s">
        <v>24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>
        <f t="shared" si="0"/>
        <v>0</v>
      </c>
      <c r="X3" s="156">
        <f t="shared" si="1"/>
        <v>0.002511574074074152</v>
      </c>
      <c r="Y3" s="156">
        <f t="shared" si="2"/>
        <v>0.002511574074074152</v>
      </c>
      <c r="Z3" s="150"/>
    </row>
    <row r="4" spans="1:26" ht="12.75">
      <c r="A4" s="2">
        <v>291</v>
      </c>
      <c r="B4" s="151" t="s">
        <v>458</v>
      </c>
      <c r="C4" s="153" t="s">
        <v>459</v>
      </c>
      <c r="D4" s="25" t="s">
        <v>398</v>
      </c>
      <c r="E4" s="26" t="s">
        <v>43</v>
      </c>
      <c r="F4" s="25" t="s">
        <v>44</v>
      </c>
      <c r="G4" s="25" t="s">
        <v>29</v>
      </c>
      <c r="H4" s="25" t="s">
        <v>24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>
        <v>5</v>
      </c>
      <c r="V4" s="157"/>
      <c r="W4" s="157">
        <f t="shared" si="0"/>
        <v>5</v>
      </c>
      <c r="X4" s="155">
        <f t="shared" si="1"/>
        <v>0.0025347222222221744</v>
      </c>
      <c r="Y4" s="155">
        <f t="shared" si="2"/>
        <v>0.002592592592592545</v>
      </c>
      <c r="Z4" s="149">
        <v>2</v>
      </c>
    </row>
    <row r="5" spans="1:26" ht="13.5" thickBot="1">
      <c r="A5" s="2">
        <v>291</v>
      </c>
      <c r="B5" s="152" t="s">
        <v>458</v>
      </c>
      <c r="C5" s="154" t="s">
        <v>459</v>
      </c>
      <c r="D5" s="28" t="s">
        <v>398</v>
      </c>
      <c r="E5" s="29" t="s">
        <v>181</v>
      </c>
      <c r="F5" s="28" t="s">
        <v>182</v>
      </c>
      <c r="G5" s="28" t="s">
        <v>183</v>
      </c>
      <c r="H5" s="28" t="s">
        <v>24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>
        <v>5</v>
      </c>
      <c r="V5" s="158"/>
      <c r="W5" s="158">
        <f t="shared" si="0"/>
        <v>5</v>
      </c>
      <c r="X5" s="156">
        <f t="shared" si="1"/>
        <v>0.0025347222222221744</v>
      </c>
      <c r="Y5" s="156">
        <f t="shared" si="2"/>
        <v>0.002592592592592545</v>
      </c>
      <c r="Z5" s="150"/>
    </row>
    <row r="6" spans="1:26" ht="12.75">
      <c r="A6" s="2">
        <v>280</v>
      </c>
      <c r="B6" s="151" t="s">
        <v>445</v>
      </c>
      <c r="C6" s="153" t="s">
        <v>446</v>
      </c>
      <c r="D6" s="25" t="s">
        <v>398</v>
      </c>
      <c r="E6" s="26" t="s">
        <v>394</v>
      </c>
      <c r="F6" s="25" t="s">
        <v>447</v>
      </c>
      <c r="G6" s="25" t="s">
        <v>85</v>
      </c>
      <c r="H6" s="25" t="s">
        <v>24</v>
      </c>
      <c r="I6" s="157"/>
      <c r="J6" s="157"/>
      <c r="K6" s="157"/>
      <c r="L6" s="157">
        <v>5</v>
      </c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>
        <f t="shared" si="0"/>
        <v>5</v>
      </c>
      <c r="X6" s="155">
        <f t="shared" si="1"/>
        <v>0.0026157407407407796</v>
      </c>
      <c r="Y6" s="155">
        <f t="shared" si="2"/>
        <v>0.00267361111111115</v>
      </c>
      <c r="Z6" s="164" t="s">
        <v>559</v>
      </c>
    </row>
    <row r="7" spans="1:26" ht="13.5" thickBot="1">
      <c r="A7" s="2">
        <v>280</v>
      </c>
      <c r="B7" s="152" t="s">
        <v>445</v>
      </c>
      <c r="C7" s="154" t="s">
        <v>446</v>
      </c>
      <c r="D7" s="28" t="s">
        <v>398</v>
      </c>
      <c r="E7" s="29" t="s">
        <v>229</v>
      </c>
      <c r="F7" s="28" t="s">
        <v>230</v>
      </c>
      <c r="G7" s="28" t="s">
        <v>208</v>
      </c>
      <c r="H7" s="28" t="s">
        <v>24</v>
      </c>
      <c r="I7" s="158"/>
      <c r="J7" s="158"/>
      <c r="K7" s="158"/>
      <c r="L7" s="158">
        <v>5</v>
      </c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>
        <f t="shared" si="0"/>
        <v>5</v>
      </c>
      <c r="X7" s="156">
        <f t="shared" si="1"/>
        <v>0.0026157407407407796</v>
      </c>
      <c r="Y7" s="156">
        <f t="shared" si="2"/>
        <v>0.00267361111111115</v>
      </c>
      <c r="Z7" s="165"/>
    </row>
    <row r="8" spans="1:26" ht="12.75">
      <c r="A8" s="2">
        <v>267</v>
      </c>
      <c r="B8" s="151" t="s">
        <v>430</v>
      </c>
      <c r="C8" s="153" t="s">
        <v>431</v>
      </c>
      <c r="D8" s="25" t="s">
        <v>398</v>
      </c>
      <c r="E8" s="26" t="s">
        <v>432</v>
      </c>
      <c r="F8" s="25" t="s">
        <v>433</v>
      </c>
      <c r="G8" s="25" t="s">
        <v>223</v>
      </c>
      <c r="H8" s="25" t="s">
        <v>24</v>
      </c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>
        <f t="shared" si="0"/>
        <v>0</v>
      </c>
      <c r="X8" s="155">
        <f t="shared" si="1"/>
        <v>0.002673611111111196</v>
      </c>
      <c r="Y8" s="155">
        <f t="shared" si="2"/>
        <v>0.002673611111111196</v>
      </c>
      <c r="Z8" s="164" t="s">
        <v>559</v>
      </c>
    </row>
    <row r="9" spans="1:26" ht="13.5" thickBot="1">
      <c r="A9" s="2">
        <v>267</v>
      </c>
      <c r="B9" s="152" t="s">
        <v>430</v>
      </c>
      <c r="C9" s="154" t="s">
        <v>431</v>
      </c>
      <c r="D9" s="28" t="s">
        <v>398</v>
      </c>
      <c r="E9" s="29" t="s">
        <v>52</v>
      </c>
      <c r="F9" s="28" t="s">
        <v>53</v>
      </c>
      <c r="G9" s="28" t="s">
        <v>54</v>
      </c>
      <c r="H9" s="28" t="s">
        <v>24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>
        <f t="shared" si="0"/>
        <v>0</v>
      </c>
      <c r="X9" s="156">
        <f t="shared" si="1"/>
        <v>0.002673611111111196</v>
      </c>
      <c r="Y9" s="156">
        <f t="shared" si="2"/>
        <v>0.002673611111111196</v>
      </c>
      <c r="Z9" s="165"/>
    </row>
    <row r="10" spans="1:26" ht="12.75">
      <c r="A10" s="2">
        <v>249</v>
      </c>
      <c r="B10" s="151" t="s">
        <v>408</v>
      </c>
      <c r="C10" s="153" t="s">
        <v>409</v>
      </c>
      <c r="D10" s="25" t="s">
        <v>398</v>
      </c>
      <c r="E10" s="26" t="s">
        <v>276</v>
      </c>
      <c r="F10" s="25" t="s">
        <v>277</v>
      </c>
      <c r="G10" s="25" t="s">
        <v>278</v>
      </c>
      <c r="H10" s="25" t="s">
        <v>24</v>
      </c>
      <c r="I10" s="157"/>
      <c r="J10" s="157"/>
      <c r="K10" s="157"/>
      <c r="L10" s="157">
        <v>5</v>
      </c>
      <c r="M10" s="157"/>
      <c r="N10" s="157"/>
      <c r="O10" s="157"/>
      <c r="P10" s="157"/>
      <c r="Q10" s="157"/>
      <c r="R10" s="157"/>
      <c r="S10" s="157"/>
      <c r="T10" s="157">
        <v>5</v>
      </c>
      <c r="U10" s="157">
        <v>5</v>
      </c>
      <c r="V10" s="157"/>
      <c r="W10" s="157">
        <f t="shared" si="0"/>
        <v>15</v>
      </c>
      <c r="X10" s="155">
        <f t="shared" si="1"/>
        <v>0.0025347222222221744</v>
      </c>
      <c r="Y10" s="155">
        <f t="shared" si="2"/>
        <v>0.0027083333333332853</v>
      </c>
      <c r="Z10" s="149">
        <v>5</v>
      </c>
    </row>
    <row r="11" spans="1:26" ht="13.5" thickBot="1">
      <c r="A11" s="2">
        <v>249</v>
      </c>
      <c r="B11" s="152" t="s">
        <v>408</v>
      </c>
      <c r="C11" s="154" t="s">
        <v>409</v>
      </c>
      <c r="D11" s="28" t="s">
        <v>398</v>
      </c>
      <c r="E11" s="29" t="s">
        <v>83</v>
      </c>
      <c r="F11" s="28" t="s">
        <v>84</v>
      </c>
      <c r="G11" s="28" t="s">
        <v>85</v>
      </c>
      <c r="H11" s="28" t="s">
        <v>24</v>
      </c>
      <c r="I11" s="158"/>
      <c r="J11" s="158"/>
      <c r="K11" s="158"/>
      <c r="L11" s="158">
        <v>5</v>
      </c>
      <c r="M11" s="158"/>
      <c r="N11" s="158"/>
      <c r="O11" s="158"/>
      <c r="P11" s="158"/>
      <c r="Q11" s="158"/>
      <c r="R11" s="158"/>
      <c r="S11" s="158"/>
      <c r="T11" s="158">
        <v>5</v>
      </c>
      <c r="U11" s="158">
        <v>5</v>
      </c>
      <c r="V11" s="158"/>
      <c r="W11" s="158">
        <f t="shared" si="0"/>
        <v>15</v>
      </c>
      <c r="X11" s="156">
        <f t="shared" si="1"/>
        <v>0.0025347222222221744</v>
      </c>
      <c r="Y11" s="156">
        <f t="shared" si="2"/>
        <v>0.0027083333333332853</v>
      </c>
      <c r="Z11" s="150"/>
    </row>
    <row r="12" spans="1:26" ht="12.75">
      <c r="A12" s="2">
        <v>243</v>
      </c>
      <c r="B12" s="151" t="s">
        <v>396</v>
      </c>
      <c r="C12" s="153" t="s">
        <v>397</v>
      </c>
      <c r="D12" s="25" t="s">
        <v>398</v>
      </c>
      <c r="E12" s="26" t="s">
        <v>216</v>
      </c>
      <c r="F12" s="25" t="s">
        <v>217</v>
      </c>
      <c r="G12" s="25" t="s">
        <v>218</v>
      </c>
      <c r="H12" s="25" t="s">
        <v>24</v>
      </c>
      <c r="I12" s="157"/>
      <c r="J12" s="157">
        <v>5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>
        <v>5</v>
      </c>
      <c r="V12" s="157"/>
      <c r="W12" s="157">
        <f t="shared" si="0"/>
        <v>10</v>
      </c>
      <c r="X12" s="155">
        <f t="shared" si="1"/>
        <v>0.002592592592592591</v>
      </c>
      <c r="Y12" s="155">
        <f t="shared" si="2"/>
        <v>0.0027083333333333317</v>
      </c>
      <c r="Z12" s="149"/>
    </row>
    <row r="13" spans="1:26" ht="13.5" thickBot="1">
      <c r="A13" s="2">
        <v>243</v>
      </c>
      <c r="B13" s="152" t="s">
        <v>396</v>
      </c>
      <c r="C13" s="154" t="s">
        <v>397</v>
      </c>
      <c r="D13" s="28" t="s">
        <v>398</v>
      </c>
      <c r="E13" s="29" t="s">
        <v>74</v>
      </c>
      <c r="F13" s="28" t="s">
        <v>75</v>
      </c>
      <c r="G13" s="28" t="s">
        <v>23</v>
      </c>
      <c r="H13" s="28" t="s">
        <v>24</v>
      </c>
      <c r="I13" s="158"/>
      <c r="J13" s="158">
        <v>5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>
        <v>5</v>
      </c>
      <c r="V13" s="158"/>
      <c r="W13" s="158">
        <f t="shared" si="0"/>
        <v>10</v>
      </c>
      <c r="X13" s="156">
        <f t="shared" si="1"/>
        <v>0.002592592592592591</v>
      </c>
      <c r="Y13" s="156">
        <f t="shared" si="2"/>
        <v>0.0027083333333333317</v>
      </c>
      <c r="Z13" s="150"/>
    </row>
    <row r="14" spans="1:26" ht="12.75">
      <c r="A14" s="2">
        <v>277</v>
      </c>
      <c r="B14" s="151" t="s">
        <v>441</v>
      </c>
      <c r="C14" s="153" t="s">
        <v>442</v>
      </c>
      <c r="D14" s="25" t="s">
        <v>398</v>
      </c>
      <c r="E14" s="26" t="s">
        <v>52</v>
      </c>
      <c r="F14" s="25" t="s">
        <v>53</v>
      </c>
      <c r="G14" s="25" t="s">
        <v>54</v>
      </c>
      <c r="H14" s="25" t="s">
        <v>24</v>
      </c>
      <c r="I14" s="157">
        <v>5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>
        <v>5</v>
      </c>
      <c r="U14" s="157"/>
      <c r="V14" s="157"/>
      <c r="W14" s="157">
        <f t="shared" si="0"/>
        <v>10</v>
      </c>
      <c r="X14" s="155">
        <f t="shared" si="1"/>
        <v>0.0026157407407407796</v>
      </c>
      <c r="Y14" s="155">
        <f t="shared" si="2"/>
        <v>0.0027314814814815205</v>
      </c>
      <c r="Z14" s="149"/>
    </row>
    <row r="15" spans="1:26" ht="13.5" thickBot="1">
      <c r="A15" s="2">
        <v>277</v>
      </c>
      <c r="B15" s="152" t="s">
        <v>441</v>
      </c>
      <c r="C15" s="154" t="s">
        <v>442</v>
      </c>
      <c r="D15" s="28" t="s">
        <v>398</v>
      </c>
      <c r="E15" s="29" t="s">
        <v>432</v>
      </c>
      <c r="F15" s="28" t="s">
        <v>433</v>
      </c>
      <c r="G15" s="28" t="s">
        <v>223</v>
      </c>
      <c r="H15" s="28" t="s">
        <v>24</v>
      </c>
      <c r="I15" s="158">
        <v>5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>
        <v>5</v>
      </c>
      <c r="U15" s="158"/>
      <c r="V15" s="158"/>
      <c r="W15" s="158">
        <f t="shared" si="0"/>
        <v>10</v>
      </c>
      <c r="X15" s="156">
        <f t="shared" si="1"/>
        <v>0.0026157407407407796</v>
      </c>
      <c r="Y15" s="156">
        <f t="shared" si="2"/>
        <v>0.0027314814814815205</v>
      </c>
      <c r="Z15" s="150"/>
    </row>
    <row r="16" spans="1:26" ht="12.75">
      <c r="A16" s="2">
        <v>273</v>
      </c>
      <c r="B16" s="151" t="s">
        <v>434</v>
      </c>
      <c r="C16" s="153" t="s">
        <v>435</v>
      </c>
      <c r="D16" s="25" t="s">
        <v>398</v>
      </c>
      <c r="E16" s="26" t="s">
        <v>436</v>
      </c>
      <c r="F16" s="25" t="s">
        <v>437</v>
      </c>
      <c r="G16" s="25" t="s">
        <v>438</v>
      </c>
      <c r="H16" s="25" t="s">
        <v>24</v>
      </c>
      <c r="I16" s="157"/>
      <c r="J16" s="157">
        <v>5</v>
      </c>
      <c r="K16" s="157"/>
      <c r="L16" s="157">
        <v>5</v>
      </c>
      <c r="M16" s="157"/>
      <c r="N16" s="157"/>
      <c r="O16" s="157"/>
      <c r="P16" s="157"/>
      <c r="Q16" s="157"/>
      <c r="R16" s="157"/>
      <c r="S16" s="157"/>
      <c r="T16" s="157"/>
      <c r="U16" s="157">
        <v>5</v>
      </c>
      <c r="V16" s="157"/>
      <c r="W16" s="157">
        <f t="shared" si="0"/>
        <v>15</v>
      </c>
      <c r="X16" s="155">
        <f t="shared" si="1"/>
        <v>0.0026273148148148184</v>
      </c>
      <c r="Y16" s="155">
        <f t="shared" si="2"/>
        <v>0.0028009259259259294</v>
      </c>
      <c r="Z16" s="149">
        <v>6</v>
      </c>
    </row>
    <row r="17" spans="1:26" ht="13.5" thickBot="1">
      <c r="A17" s="2">
        <v>273</v>
      </c>
      <c r="B17" s="152" t="s">
        <v>434</v>
      </c>
      <c r="C17" s="154" t="s">
        <v>435</v>
      </c>
      <c r="D17" s="28" t="s">
        <v>398</v>
      </c>
      <c r="E17" s="29" t="s">
        <v>221</v>
      </c>
      <c r="F17" s="28" t="s">
        <v>222</v>
      </c>
      <c r="G17" s="28" t="s">
        <v>223</v>
      </c>
      <c r="H17" s="28" t="s">
        <v>24</v>
      </c>
      <c r="I17" s="158"/>
      <c r="J17" s="158">
        <v>5</v>
      </c>
      <c r="K17" s="158"/>
      <c r="L17" s="158">
        <v>5</v>
      </c>
      <c r="M17" s="158"/>
      <c r="N17" s="158"/>
      <c r="O17" s="158"/>
      <c r="P17" s="158"/>
      <c r="Q17" s="158"/>
      <c r="R17" s="158"/>
      <c r="S17" s="158"/>
      <c r="T17" s="158"/>
      <c r="U17" s="158">
        <v>5</v>
      </c>
      <c r="V17" s="158"/>
      <c r="W17" s="158">
        <f t="shared" si="0"/>
        <v>15</v>
      </c>
      <c r="X17" s="156">
        <f t="shared" si="1"/>
        <v>0.0026273148148148184</v>
      </c>
      <c r="Y17" s="156">
        <f t="shared" si="2"/>
        <v>0.0028009259259259294</v>
      </c>
      <c r="Z17" s="150"/>
    </row>
    <row r="18" spans="1:26" ht="12.75">
      <c r="A18" s="2">
        <v>295</v>
      </c>
      <c r="B18" s="151" t="s">
        <v>460</v>
      </c>
      <c r="C18" s="153" t="s">
        <v>461</v>
      </c>
      <c r="D18" s="25" t="s">
        <v>398</v>
      </c>
      <c r="E18" s="26" t="s">
        <v>38</v>
      </c>
      <c r="F18" s="25" t="s">
        <v>39</v>
      </c>
      <c r="G18" s="25" t="s">
        <v>40</v>
      </c>
      <c r="H18" s="25" t="s">
        <v>24</v>
      </c>
      <c r="I18" s="157"/>
      <c r="J18" s="157"/>
      <c r="K18" s="157"/>
      <c r="L18" s="157"/>
      <c r="M18" s="157"/>
      <c r="N18" s="157"/>
      <c r="O18" s="157"/>
      <c r="P18" s="157"/>
      <c r="Q18" s="157">
        <v>5</v>
      </c>
      <c r="R18" s="157"/>
      <c r="S18" s="157"/>
      <c r="T18" s="157"/>
      <c r="U18" s="157"/>
      <c r="V18" s="157"/>
      <c r="W18" s="157">
        <f t="shared" si="0"/>
        <v>5</v>
      </c>
      <c r="X18" s="155">
        <f t="shared" si="1"/>
        <v>0.0028009259259259567</v>
      </c>
      <c r="Y18" s="155">
        <f t="shared" si="2"/>
        <v>0.002858796296296327</v>
      </c>
      <c r="Z18" s="159" t="s">
        <v>558</v>
      </c>
    </row>
    <row r="19" spans="1:26" ht="13.5" thickBot="1">
      <c r="A19" s="2">
        <v>295</v>
      </c>
      <c r="B19" s="152" t="s">
        <v>460</v>
      </c>
      <c r="C19" s="154" t="s">
        <v>461</v>
      </c>
      <c r="D19" s="28" t="s">
        <v>398</v>
      </c>
      <c r="E19" s="29" t="s">
        <v>225</v>
      </c>
      <c r="F19" s="28" t="s">
        <v>226</v>
      </c>
      <c r="G19" s="28" t="s">
        <v>227</v>
      </c>
      <c r="H19" s="28" t="s">
        <v>24</v>
      </c>
      <c r="I19" s="158"/>
      <c r="J19" s="158"/>
      <c r="K19" s="158"/>
      <c r="L19" s="158"/>
      <c r="M19" s="158"/>
      <c r="N19" s="158"/>
      <c r="O19" s="158"/>
      <c r="P19" s="158"/>
      <c r="Q19" s="158">
        <v>5</v>
      </c>
      <c r="R19" s="158"/>
      <c r="S19" s="158"/>
      <c r="T19" s="158"/>
      <c r="U19" s="158"/>
      <c r="V19" s="158"/>
      <c r="W19" s="158">
        <f t="shared" si="0"/>
        <v>5</v>
      </c>
      <c r="X19" s="156">
        <f t="shared" si="1"/>
        <v>0.0028009259259259567</v>
      </c>
      <c r="Y19" s="156">
        <f t="shared" si="2"/>
        <v>0.002858796296296327</v>
      </c>
      <c r="Z19" s="160"/>
    </row>
    <row r="20" spans="1:26" ht="12.75">
      <c r="A20" s="2">
        <v>274</v>
      </c>
      <c r="B20" s="151" t="s">
        <v>439</v>
      </c>
      <c r="C20" s="153" t="s">
        <v>440</v>
      </c>
      <c r="D20" s="25" t="s">
        <v>398</v>
      </c>
      <c r="E20" s="26" t="s">
        <v>57</v>
      </c>
      <c r="F20" s="25" t="s">
        <v>44</v>
      </c>
      <c r="G20" s="25" t="s">
        <v>58</v>
      </c>
      <c r="H20" s="25" t="s">
        <v>24</v>
      </c>
      <c r="I20" s="157"/>
      <c r="J20" s="157"/>
      <c r="K20" s="157"/>
      <c r="L20" s="157">
        <v>5</v>
      </c>
      <c r="M20" s="157"/>
      <c r="N20" s="157">
        <v>5</v>
      </c>
      <c r="O20" s="157"/>
      <c r="P20" s="157"/>
      <c r="Q20" s="157"/>
      <c r="R20" s="157"/>
      <c r="S20" s="157"/>
      <c r="T20" s="157">
        <v>5</v>
      </c>
      <c r="U20" s="157"/>
      <c r="V20" s="157"/>
      <c r="W20" s="157">
        <f t="shared" si="0"/>
        <v>15</v>
      </c>
      <c r="X20" s="155">
        <f t="shared" si="1"/>
        <v>0.002685185185185235</v>
      </c>
      <c r="Y20" s="155">
        <f t="shared" si="2"/>
        <v>0.002858796296296346</v>
      </c>
      <c r="Z20" s="159" t="s">
        <v>558</v>
      </c>
    </row>
    <row r="21" spans="1:26" ht="13.5" thickBot="1">
      <c r="A21" s="2">
        <v>274</v>
      </c>
      <c r="B21" s="152" t="s">
        <v>439</v>
      </c>
      <c r="C21" s="154" t="s">
        <v>440</v>
      </c>
      <c r="D21" s="28" t="s">
        <v>398</v>
      </c>
      <c r="E21" s="29" t="s">
        <v>199</v>
      </c>
      <c r="F21" s="28" t="s">
        <v>200</v>
      </c>
      <c r="G21" s="28" t="s">
        <v>201</v>
      </c>
      <c r="H21" s="28" t="s">
        <v>24</v>
      </c>
      <c r="I21" s="158"/>
      <c r="J21" s="158"/>
      <c r="K21" s="158"/>
      <c r="L21" s="158">
        <v>5</v>
      </c>
      <c r="M21" s="158"/>
      <c r="N21" s="158">
        <v>5</v>
      </c>
      <c r="O21" s="158"/>
      <c r="P21" s="158"/>
      <c r="Q21" s="158"/>
      <c r="R21" s="158"/>
      <c r="S21" s="158"/>
      <c r="T21" s="158">
        <v>5</v>
      </c>
      <c r="U21" s="158"/>
      <c r="V21" s="158"/>
      <c r="W21" s="158">
        <f t="shared" si="0"/>
        <v>15</v>
      </c>
      <c r="X21" s="156">
        <f t="shared" si="1"/>
        <v>0.002685185185185235</v>
      </c>
      <c r="Y21" s="156">
        <f t="shared" si="2"/>
        <v>0.002858796296296346</v>
      </c>
      <c r="Z21" s="160"/>
    </row>
    <row r="22" spans="1:26" ht="12.75">
      <c r="A22" s="2">
        <v>281</v>
      </c>
      <c r="B22" s="151" t="s">
        <v>30</v>
      </c>
      <c r="C22" s="153" t="s">
        <v>448</v>
      </c>
      <c r="D22" s="25" t="s">
        <v>398</v>
      </c>
      <c r="E22" s="26" t="s">
        <v>449</v>
      </c>
      <c r="F22" s="25" t="s">
        <v>450</v>
      </c>
      <c r="G22" s="25" t="s">
        <v>316</v>
      </c>
      <c r="H22" s="25" t="s">
        <v>24</v>
      </c>
      <c r="I22" s="157"/>
      <c r="J22" s="157"/>
      <c r="K22" s="157"/>
      <c r="L22" s="157">
        <v>5</v>
      </c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>
        <f t="shared" si="0"/>
        <v>5</v>
      </c>
      <c r="X22" s="155">
        <f t="shared" si="1"/>
        <v>0.0028240740740741455</v>
      </c>
      <c r="Y22" s="155">
        <f t="shared" si="2"/>
        <v>0.002881944444444516</v>
      </c>
      <c r="Z22" s="149">
        <v>9</v>
      </c>
    </row>
    <row r="23" spans="1:26" ht="13.5" thickBot="1">
      <c r="A23" s="2">
        <v>281</v>
      </c>
      <c r="B23" s="152" t="s">
        <v>30</v>
      </c>
      <c r="C23" s="154" t="s">
        <v>448</v>
      </c>
      <c r="D23" s="28" t="s">
        <v>398</v>
      </c>
      <c r="E23" s="29" t="s">
        <v>451</v>
      </c>
      <c r="F23" s="28" t="s">
        <v>452</v>
      </c>
      <c r="G23" s="28" t="s">
        <v>453</v>
      </c>
      <c r="H23" s="28" t="s">
        <v>24</v>
      </c>
      <c r="I23" s="158"/>
      <c r="J23" s="158"/>
      <c r="K23" s="158"/>
      <c r="L23" s="158">
        <v>5</v>
      </c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>
        <f t="shared" si="0"/>
        <v>5</v>
      </c>
      <c r="X23" s="156">
        <f t="shared" si="1"/>
        <v>0.0028240740740741455</v>
      </c>
      <c r="Y23" s="156">
        <f t="shared" si="2"/>
        <v>0.002881944444444516</v>
      </c>
      <c r="Z23" s="150"/>
    </row>
    <row r="24" spans="1:26" ht="12.75">
      <c r="A24" s="2">
        <v>248</v>
      </c>
      <c r="B24" s="151" t="s">
        <v>406</v>
      </c>
      <c r="C24" s="153" t="s">
        <v>407</v>
      </c>
      <c r="D24" s="25" t="s">
        <v>398</v>
      </c>
      <c r="E24" s="26" t="s">
        <v>199</v>
      </c>
      <c r="F24" s="25" t="s">
        <v>200</v>
      </c>
      <c r="G24" s="25" t="s">
        <v>201</v>
      </c>
      <c r="H24" s="25" t="s">
        <v>24</v>
      </c>
      <c r="I24" s="157"/>
      <c r="J24" s="157"/>
      <c r="K24" s="157"/>
      <c r="L24" s="157"/>
      <c r="M24" s="157"/>
      <c r="N24" s="157"/>
      <c r="O24" s="157"/>
      <c r="P24" s="157"/>
      <c r="Q24" s="157">
        <v>5</v>
      </c>
      <c r="R24" s="157"/>
      <c r="S24" s="157"/>
      <c r="T24" s="157">
        <v>5</v>
      </c>
      <c r="U24" s="157">
        <v>5</v>
      </c>
      <c r="V24" s="157">
        <v>5</v>
      </c>
      <c r="W24" s="157">
        <f t="shared" si="0"/>
        <v>20</v>
      </c>
      <c r="X24" s="155">
        <f t="shared" si="1"/>
        <v>0.002685185185185124</v>
      </c>
      <c r="Y24" s="155">
        <f t="shared" si="2"/>
        <v>0.0029166666666666052</v>
      </c>
      <c r="Z24" s="149"/>
    </row>
    <row r="25" spans="1:26" ht="13.5" thickBot="1">
      <c r="A25" s="2">
        <v>248</v>
      </c>
      <c r="B25" s="152" t="s">
        <v>406</v>
      </c>
      <c r="C25" s="154" t="s">
        <v>407</v>
      </c>
      <c r="D25" s="28" t="s">
        <v>398</v>
      </c>
      <c r="E25" s="29" t="s">
        <v>57</v>
      </c>
      <c r="F25" s="28" t="s">
        <v>44</v>
      </c>
      <c r="G25" s="28" t="s">
        <v>58</v>
      </c>
      <c r="H25" s="28" t="s">
        <v>24</v>
      </c>
      <c r="I25" s="158"/>
      <c r="J25" s="158"/>
      <c r="K25" s="158"/>
      <c r="L25" s="158"/>
      <c r="M25" s="158"/>
      <c r="N25" s="158"/>
      <c r="O25" s="158"/>
      <c r="P25" s="158"/>
      <c r="Q25" s="158">
        <v>5</v>
      </c>
      <c r="R25" s="158"/>
      <c r="S25" s="158"/>
      <c r="T25" s="158">
        <v>5</v>
      </c>
      <c r="U25" s="158">
        <v>5</v>
      </c>
      <c r="V25" s="158">
        <v>5</v>
      </c>
      <c r="W25" s="158">
        <f t="shared" si="0"/>
        <v>20</v>
      </c>
      <c r="X25" s="156">
        <f t="shared" si="1"/>
        <v>0.002685185185185124</v>
      </c>
      <c r="Y25" s="156">
        <f t="shared" si="2"/>
        <v>0.0029166666666666052</v>
      </c>
      <c r="Z25" s="150"/>
    </row>
    <row r="26" spans="1:26" ht="12.75">
      <c r="A26" s="2">
        <v>256</v>
      </c>
      <c r="B26" s="151" t="s">
        <v>420</v>
      </c>
      <c r="C26" s="153" t="s">
        <v>421</v>
      </c>
      <c r="D26" s="25" t="s">
        <v>398</v>
      </c>
      <c r="E26" s="26" t="s">
        <v>324</v>
      </c>
      <c r="F26" s="25" t="s">
        <v>325</v>
      </c>
      <c r="G26" s="25" t="s">
        <v>326</v>
      </c>
      <c r="H26" s="25" t="s">
        <v>24</v>
      </c>
      <c r="I26" s="157"/>
      <c r="J26" s="157"/>
      <c r="K26" s="157"/>
      <c r="L26" s="157"/>
      <c r="M26" s="157"/>
      <c r="N26" s="157">
        <v>5</v>
      </c>
      <c r="O26" s="157"/>
      <c r="P26" s="157"/>
      <c r="Q26" s="157"/>
      <c r="R26" s="157"/>
      <c r="S26" s="157"/>
      <c r="T26" s="157">
        <v>5</v>
      </c>
      <c r="U26" s="157">
        <v>5</v>
      </c>
      <c r="V26" s="157"/>
      <c r="W26" s="157">
        <f t="shared" si="0"/>
        <v>15</v>
      </c>
      <c r="X26" s="155">
        <f t="shared" si="1"/>
        <v>0.0028009259259258457</v>
      </c>
      <c r="Y26" s="155">
        <f t="shared" si="2"/>
        <v>0.0029745370370369566</v>
      </c>
      <c r="Z26" s="149">
        <v>10</v>
      </c>
    </row>
    <row r="27" spans="1:26" ht="13.5" thickBot="1">
      <c r="A27" s="2">
        <v>256</v>
      </c>
      <c r="B27" s="152" t="s">
        <v>420</v>
      </c>
      <c r="C27" s="154" t="s">
        <v>421</v>
      </c>
      <c r="D27" s="28" t="s">
        <v>398</v>
      </c>
      <c r="E27" s="29" t="s">
        <v>78</v>
      </c>
      <c r="F27" s="28" t="s">
        <v>79</v>
      </c>
      <c r="G27" s="28" t="s">
        <v>80</v>
      </c>
      <c r="H27" s="28" t="s">
        <v>24</v>
      </c>
      <c r="I27" s="158"/>
      <c r="J27" s="158"/>
      <c r="K27" s="158"/>
      <c r="L27" s="158"/>
      <c r="M27" s="158"/>
      <c r="N27" s="158">
        <v>5</v>
      </c>
      <c r="O27" s="158"/>
      <c r="P27" s="158"/>
      <c r="Q27" s="158"/>
      <c r="R27" s="158"/>
      <c r="S27" s="158"/>
      <c r="T27" s="158">
        <v>5</v>
      </c>
      <c r="U27" s="158">
        <v>5</v>
      </c>
      <c r="V27" s="158"/>
      <c r="W27" s="158">
        <f t="shared" si="0"/>
        <v>15</v>
      </c>
      <c r="X27" s="156">
        <f t="shared" si="1"/>
        <v>0.0028009259259258457</v>
      </c>
      <c r="Y27" s="156">
        <f t="shared" si="2"/>
        <v>0.0029745370370369566</v>
      </c>
      <c r="Z27" s="150"/>
    </row>
    <row r="28" spans="1:26" ht="12.75">
      <c r="A28" s="2">
        <v>254</v>
      </c>
      <c r="B28" s="151" t="s">
        <v>418</v>
      </c>
      <c r="C28" s="153" t="s">
        <v>419</v>
      </c>
      <c r="D28" s="25" t="s">
        <v>398</v>
      </c>
      <c r="E28" s="26" t="s">
        <v>43</v>
      </c>
      <c r="F28" s="25" t="s">
        <v>44</v>
      </c>
      <c r="G28" s="25" t="s">
        <v>29</v>
      </c>
      <c r="H28" s="25" t="s">
        <v>24</v>
      </c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>
        <v>5</v>
      </c>
      <c r="U28" s="157"/>
      <c r="V28" s="157"/>
      <c r="W28" s="157">
        <f t="shared" si="0"/>
        <v>5</v>
      </c>
      <c r="X28" s="155">
        <f t="shared" si="1"/>
        <v>0.002974537037036984</v>
      </c>
      <c r="Y28" s="155">
        <f t="shared" si="2"/>
        <v>0.0030324074074073544</v>
      </c>
      <c r="Z28" s="149"/>
    </row>
    <row r="29" spans="1:26" ht="13.5" thickBot="1">
      <c r="A29" s="2">
        <v>254</v>
      </c>
      <c r="B29" s="152" t="s">
        <v>418</v>
      </c>
      <c r="C29" s="154" t="s">
        <v>419</v>
      </c>
      <c r="D29" s="28" t="s">
        <v>398</v>
      </c>
      <c r="E29" s="29" t="s">
        <v>181</v>
      </c>
      <c r="F29" s="28" t="s">
        <v>182</v>
      </c>
      <c r="G29" s="28" t="s">
        <v>183</v>
      </c>
      <c r="H29" s="28" t="s">
        <v>24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>
        <v>5</v>
      </c>
      <c r="U29" s="158"/>
      <c r="V29" s="158"/>
      <c r="W29" s="158">
        <f t="shared" si="0"/>
        <v>5</v>
      </c>
      <c r="X29" s="156">
        <f t="shared" si="1"/>
        <v>0.002974537037036984</v>
      </c>
      <c r="Y29" s="156">
        <f t="shared" si="2"/>
        <v>0.0030324074074073544</v>
      </c>
      <c r="Z29" s="150"/>
    </row>
    <row r="30" spans="1:26" ht="12.75">
      <c r="A30" s="2">
        <v>282</v>
      </c>
      <c r="B30" s="151" t="s">
        <v>454</v>
      </c>
      <c r="C30" s="153" t="s">
        <v>455</v>
      </c>
      <c r="D30" s="25" t="s">
        <v>398</v>
      </c>
      <c r="E30" s="26" t="s">
        <v>221</v>
      </c>
      <c r="F30" s="25" t="s">
        <v>222</v>
      </c>
      <c r="G30" s="25" t="s">
        <v>223</v>
      </c>
      <c r="H30" s="25" t="s">
        <v>24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>
        <v>5</v>
      </c>
      <c r="U30" s="157"/>
      <c r="V30" s="157"/>
      <c r="W30" s="157">
        <f t="shared" si="0"/>
        <v>5</v>
      </c>
      <c r="X30" s="155">
        <f t="shared" si="1"/>
        <v>0.0030324074074072893</v>
      </c>
      <c r="Y30" s="155">
        <f t="shared" si="2"/>
        <v>0.0030902777777776598</v>
      </c>
      <c r="Z30" s="149"/>
    </row>
    <row r="31" spans="1:26" ht="13.5" thickBot="1">
      <c r="A31" s="2">
        <v>282</v>
      </c>
      <c r="B31" s="152" t="s">
        <v>454</v>
      </c>
      <c r="C31" s="154" t="s">
        <v>455</v>
      </c>
      <c r="D31" s="28" t="s">
        <v>398</v>
      </c>
      <c r="E31" s="29" t="s">
        <v>436</v>
      </c>
      <c r="F31" s="28" t="s">
        <v>437</v>
      </c>
      <c r="G31" s="28" t="s">
        <v>438</v>
      </c>
      <c r="H31" s="28" t="s">
        <v>24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>
        <v>5</v>
      </c>
      <c r="U31" s="158"/>
      <c r="V31" s="158"/>
      <c r="W31" s="158">
        <f t="shared" si="0"/>
        <v>5</v>
      </c>
      <c r="X31" s="156">
        <f t="shared" si="1"/>
        <v>0.0030324074074072893</v>
      </c>
      <c r="Y31" s="156">
        <f t="shared" si="2"/>
        <v>0.0030902777777776598</v>
      </c>
      <c r="Z31" s="150"/>
    </row>
    <row r="32" spans="1:26" ht="12.75">
      <c r="A32">
        <v>253</v>
      </c>
      <c r="B32" s="151" t="s">
        <v>416</v>
      </c>
      <c r="C32" s="153" t="s">
        <v>417</v>
      </c>
      <c r="D32" s="25" t="s">
        <v>398</v>
      </c>
      <c r="E32" s="26" t="s">
        <v>324</v>
      </c>
      <c r="F32" s="25" t="s">
        <v>325</v>
      </c>
      <c r="G32" s="25" t="s">
        <v>326</v>
      </c>
      <c r="H32" s="25" t="s">
        <v>24</v>
      </c>
      <c r="I32" s="157">
        <v>5</v>
      </c>
      <c r="J32" s="157">
        <v>5</v>
      </c>
      <c r="K32" s="157"/>
      <c r="L32" s="157">
        <v>5</v>
      </c>
      <c r="M32" s="157"/>
      <c r="N32" s="157"/>
      <c r="O32" s="157"/>
      <c r="P32" s="157"/>
      <c r="Q32" s="157"/>
      <c r="R32" s="157"/>
      <c r="S32" s="157"/>
      <c r="T32" s="157">
        <v>5</v>
      </c>
      <c r="U32" s="157"/>
      <c r="V32" s="157"/>
      <c r="W32" s="157">
        <f t="shared" si="0"/>
        <v>20</v>
      </c>
      <c r="X32" s="155">
        <f t="shared" si="1"/>
        <v>0.0029282407407407174</v>
      </c>
      <c r="Y32" s="155">
        <f t="shared" si="2"/>
        <v>0.0031597222222221988</v>
      </c>
      <c r="Z32" s="149"/>
    </row>
    <row r="33" spans="1:26" ht="13.5" thickBot="1">
      <c r="A33">
        <v>253</v>
      </c>
      <c r="B33" s="152" t="s">
        <v>416</v>
      </c>
      <c r="C33" s="154" t="s">
        <v>417</v>
      </c>
      <c r="D33" s="28" t="s">
        <v>398</v>
      </c>
      <c r="E33" s="29" t="s">
        <v>78</v>
      </c>
      <c r="F33" s="28" t="s">
        <v>79</v>
      </c>
      <c r="G33" s="28" t="s">
        <v>80</v>
      </c>
      <c r="H33" s="28" t="s">
        <v>24</v>
      </c>
      <c r="I33" s="158">
        <v>5</v>
      </c>
      <c r="J33" s="158">
        <v>5</v>
      </c>
      <c r="K33" s="158"/>
      <c r="L33" s="158">
        <v>5</v>
      </c>
      <c r="M33" s="158"/>
      <c r="N33" s="158"/>
      <c r="O33" s="158"/>
      <c r="P33" s="158"/>
      <c r="Q33" s="158"/>
      <c r="R33" s="158"/>
      <c r="S33" s="158"/>
      <c r="T33" s="158">
        <v>5</v>
      </c>
      <c r="U33" s="158"/>
      <c r="V33" s="158"/>
      <c r="W33" s="158">
        <f t="shared" si="0"/>
        <v>20</v>
      </c>
      <c r="X33" s="156">
        <f t="shared" si="1"/>
        <v>0.0029282407407407174</v>
      </c>
      <c r="Y33" s="156">
        <f t="shared" si="2"/>
        <v>0.0031597222222221988</v>
      </c>
      <c r="Z33" s="150"/>
    </row>
    <row r="34" spans="1:26" ht="12.75">
      <c r="A34">
        <v>251</v>
      </c>
      <c r="B34" s="151" t="s">
        <v>410</v>
      </c>
      <c r="C34" s="153" t="s">
        <v>411</v>
      </c>
      <c r="D34" s="25" t="s">
        <v>398</v>
      </c>
      <c r="E34" s="26" t="s">
        <v>412</v>
      </c>
      <c r="F34" s="25" t="s">
        <v>413</v>
      </c>
      <c r="G34" s="25" t="s">
        <v>90</v>
      </c>
      <c r="H34" s="25" t="s">
        <v>24</v>
      </c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>
        <v>5</v>
      </c>
      <c r="U34" s="157">
        <v>5</v>
      </c>
      <c r="V34" s="157"/>
      <c r="W34" s="157">
        <f t="shared" si="0"/>
        <v>10</v>
      </c>
      <c r="X34" s="155">
        <f t="shared" si="1"/>
        <v>0.003067129629629628</v>
      </c>
      <c r="Y34" s="155">
        <f t="shared" si="2"/>
        <v>0.003182870370370369</v>
      </c>
      <c r="Z34" s="149">
        <v>11</v>
      </c>
    </row>
    <row r="35" spans="1:26" ht="13.5" thickBot="1">
      <c r="A35">
        <v>251</v>
      </c>
      <c r="B35" s="152" t="s">
        <v>410</v>
      </c>
      <c r="C35" s="154" t="s">
        <v>411</v>
      </c>
      <c r="D35" s="28" t="s">
        <v>398</v>
      </c>
      <c r="E35" s="29" t="s">
        <v>414</v>
      </c>
      <c r="F35" s="28" t="s">
        <v>415</v>
      </c>
      <c r="G35" s="28" t="s">
        <v>227</v>
      </c>
      <c r="H35" s="28" t="s">
        <v>24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>
        <v>5</v>
      </c>
      <c r="U35" s="158">
        <v>5</v>
      </c>
      <c r="V35" s="158"/>
      <c r="W35" s="158">
        <f t="shared" si="0"/>
        <v>10</v>
      </c>
      <c r="X35" s="156">
        <f t="shared" si="1"/>
        <v>0.003067129629629628</v>
      </c>
      <c r="Y35" s="156">
        <f t="shared" si="2"/>
        <v>0.003182870370370369</v>
      </c>
      <c r="Z35" s="150"/>
    </row>
    <row r="36" spans="1:26" ht="12.75">
      <c r="A36">
        <v>279</v>
      </c>
      <c r="B36" s="151" t="s">
        <v>443</v>
      </c>
      <c r="C36" s="153" t="s">
        <v>444</v>
      </c>
      <c r="D36" s="25" t="s">
        <v>398</v>
      </c>
      <c r="E36" s="26" t="s">
        <v>412</v>
      </c>
      <c r="F36" s="25" t="s">
        <v>413</v>
      </c>
      <c r="G36" s="25" t="s">
        <v>90</v>
      </c>
      <c r="H36" s="25" t="s">
        <v>24</v>
      </c>
      <c r="I36" s="157"/>
      <c r="J36" s="157">
        <v>5</v>
      </c>
      <c r="K36" s="157"/>
      <c r="L36" s="157"/>
      <c r="M36" s="157"/>
      <c r="N36" s="157"/>
      <c r="O36" s="157"/>
      <c r="P36" s="157"/>
      <c r="Q36" s="157"/>
      <c r="R36" s="157"/>
      <c r="S36" s="157"/>
      <c r="T36" s="157">
        <v>5</v>
      </c>
      <c r="U36" s="157">
        <v>5</v>
      </c>
      <c r="V36" s="157"/>
      <c r="W36" s="157">
        <f t="shared" si="0"/>
        <v>15</v>
      </c>
      <c r="X36" s="155">
        <f t="shared" si="1"/>
        <v>0.0030092592592593226</v>
      </c>
      <c r="Y36" s="155">
        <f t="shared" si="2"/>
        <v>0.0031828703703704335</v>
      </c>
      <c r="Z36" s="149"/>
    </row>
    <row r="37" spans="1:26" ht="13.5" thickBot="1">
      <c r="A37">
        <v>279</v>
      </c>
      <c r="B37" s="152" t="s">
        <v>443</v>
      </c>
      <c r="C37" s="154" t="s">
        <v>444</v>
      </c>
      <c r="D37" s="28" t="s">
        <v>398</v>
      </c>
      <c r="E37" s="29" t="s">
        <v>414</v>
      </c>
      <c r="F37" s="28" t="s">
        <v>415</v>
      </c>
      <c r="G37" s="28" t="s">
        <v>227</v>
      </c>
      <c r="H37" s="28" t="s">
        <v>24</v>
      </c>
      <c r="I37" s="158"/>
      <c r="J37" s="158">
        <v>5</v>
      </c>
      <c r="K37" s="158"/>
      <c r="L37" s="158"/>
      <c r="M37" s="158"/>
      <c r="N37" s="158"/>
      <c r="O37" s="158"/>
      <c r="P37" s="158"/>
      <c r="Q37" s="158"/>
      <c r="R37" s="158"/>
      <c r="S37" s="158"/>
      <c r="T37" s="158">
        <v>5</v>
      </c>
      <c r="U37" s="158">
        <v>5</v>
      </c>
      <c r="V37" s="158"/>
      <c r="W37" s="158">
        <f t="shared" si="0"/>
        <v>15</v>
      </c>
      <c r="X37" s="156">
        <f t="shared" si="1"/>
        <v>0.0030092592592593226</v>
      </c>
      <c r="Y37" s="156">
        <f t="shared" si="2"/>
        <v>0.0031828703703704335</v>
      </c>
      <c r="Z37" s="150"/>
    </row>
    <row r="38" spans="1:26" ht="12.75" customHeight="1">
      <c r="A38">
        <v>283</v>
      </c>
      <c r="B38" s="151" t="s">
        <v>456</v>
      </c>
      <c r="C38" s="153" t="s">
        <v>457</v>
      </c>
      <c r="D38" s="25" t="s">
        <v>398</v>
      </c>
      <c r="E38" s="26" t="s">
        <v>373</v>
      </c>
      <c r="F38" s="25" t="s">
        <v>374</v>
      </c>
      <c r="G38" s="25" t="s">
        <v>208</v>
      </c>
      <c r="H38" s="25" t="s">
        <v>24</v>
      </c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>
        <f t="shared" si="0"/>
        <v>0</v>
      </c>
      <c r="X38" s="155">
        <f t="shared" si="1"/>
        <v>0.0032175925925925775</v>
      </c>
      <c r="Y38" s="155">
        <f t="shared" si="2"/>
        <v>0.0032175925925925775</v>
      </c>
      <c r="Z38" s="149" t="s">
        <v>395</v>
      </c>
    </row>
    <row r="39" spans="1:26" ht="13.5" thickBot="1">
      <c r="A39">
        <v>283</v>
      </c>
      <c r="B39" s="152" t="s">
        <v>456</v>
      </c>
      <c r="C39" s="154" t="s">
        <v>457</v>
      </c>
      <c r="D39" s="28" t="s">
        <v>398</v>
      </c>
      <c r="E39" s="29" t="s">
        <v>375</v>
      </c>
      <c r="F39" s="28" t="s">
        <v>298</v>
      </c>
      <c r="G39" s="28" t="s">
        <v>54</v>
      </c>
      <c r="H39" s="28" t="s">
        <v>24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>
        <f t="shared" si="0"/>
        <v>0</v>
      </c>
      <c r="X39" s="156">
        <f t="shared" si="1"/>
        <v>0.0032175925925925775</v>
      </c>
      <c r="Y39" s="156">
        <f t="shared" si="2"/>
        <v>0.0032175925925925775</v>
      </c>
      <c r="Z39" s="150"/>
    </row>
    <row r="40" spans="1:26" ht="12.75">
      <c r="A40">
        <v>260</v>
      </c>
      <c r="B40" s="151" t="s">
        <v>424</v>
      </c>
      <c r="C40" s="153" t="s">
        <v>425</v>
      </c>
      <c r="D40" s="25" t="s">
        <v>398</v>
      </c>
      <c r="E40" s="26" t="s">
        <v>263</v>
      </c>
      <c r="F40" s="25" t="s">
        <v>264</v>
      </c>
      <c r="G40" s="25" t="s">
        <v>265</v>
      </c>
      <c r="H40" s="25" t="s">
        <v>24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>
        <v>5</v>
      </c>
      <c r="U40" s="157"/>
      <c r="V40" s="157"/>
      <c r="W40" s="157">
        <f t="shared" si="0"/>
        <v>5</v>
      </c>
      <c r="X40" s="155">
        <f t="shared" si="1"/>
        <v>0.0035069444444444375</v>
      </c>
      <c r="Y40" s="155">
        <f t="shared" si="2"/>
        <v>0.003564814814814808</v>
      </c>
      <c r="Z40" s="149">
        <v>12</v>
      </c>
    </row>
    <row r="41" spans="1:26" ht="13.5" thickBot="1">
      <c r="A41">
        <v>260</v>
      </c>
      <c r="B41" s="152" t="s">
        <v>424</v>
      </c>
      <c r="C41" s="154" t="s">
        <v>425</v>
      </c>
      <c r="D41" s="28" t="s">
        <v>398</v>
      </c>
      <c r="E41" s="29" t="s">
        <v>403</v>
      </c>
      <c r="F41" s="28" t="s">
        <v>404</v>
      </c>
      <c r="G41" s="28" t="s">
        <v>405</v>
      </c>
      <c r="H41" s="28" t="s">
        <v>24</v>
      </c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>
        <v>5</v>
      </c>
      <c r="U41" s="158"/>
      <c r="V41" s="158"/>
      <c r="W41" s="158">
        <f t="shared" si="0"/>
        <v>5</v>
      </c>
      <c r="X41" s="156">
        <f t="shared" si="1"/>
        <v>0.0035069444444444375</v>
      </c>
      <c r="Y41" s="156">
        <f t="shared" si="2"/>
        <v>0.003564814814814808</v>
      </c>
      <c r="Z41" s="150"/>
    </row>
    <row r="42" spans="1:26" ht="12.75">
      <c r="A42">
        <v>261</v>
      </c>
      <c r="B42" s="151" t="s">
        <v>426</v>
      </c>
      <c r="C42" s="153" t="s">
        <v>427</v>
      </c>
      <c r="D42" s="25" t="s">
        <v>398</v>
      </c>
      <c r="E42" s="26" t="s">
        <v>256</v>
      </c>
      <c r="F42" s="25" t="s">
        <v>257</v>
      </c>
      <c r="G42" s="25" t="s">
        <v>258</v>
      </c>
      <c r="H42" s="25" t="s">
        <v>24</v>
      </c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>
        <v>5</v>
      </c>
      <c r="U42" s="157">
        <v>5</v>
      </c>
      <c r="V42" s="157"/>
      <c r="W42" s="157">
        <f t="shared" si="0"/>
        <v>10</v>
      </c>
      <c r="X42" s="155">
        <f t="shared" si="1"/>
        <v>0.0038194444444444864</v>
      </c>
      <c r="Y42" s="155">
        <f t="shared" si="2"/>
        <v>0.003935185185185227</v>
      </c>
      <c r="Z42" s="149">
        <v>13</v>
      </c>
    </row>
    <row r="43" spans="1:26" ht="13.5" thickBot="1">
      <c r="A43">
        <v>261</v>
      </c>
      <c r="B43" s="152" t="s">
        <v>426</v>
      </c>
      <c r="C43" s="154" t="s">
        <v>427</v>
      </c>
      <c r="D43" s="28" t="s">
        <v>398</v>
      </c>
      <c r="E43" s="29" t="s">
        <v>428</v>
      </c>
      <c r="F43" s="28" t="s">
        <v>429</v>
      </c>
      <c r="G43" s="28" t="s">
        <v>48</v>
      </c>
      <c r="H43" s="28" t="s">
        <v>24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>
        <v>5</v>
      </c>
      <c r="U43" s="158">
        <v>5</v>
      </c>
      <c r="V43" s="158"/>
      <c r="W43" s="158">
        <f t="shared" si="0"/>
        <v>10</v>
      </c>
      <c r="X43" s="156">
        <f t="shared" si="1"/>
        <v>0.0038194444444444864</v>
      </c>
      <c r="Y43" s="156">
        <f t="shared" si="2"/>
        <v>0.003935185185185227</v>
      </c>
      <c r="Z43" s="150"/>
    </row>
    <row r="44" spans="1:26" ht="12.75">
      <c r="A44">
        <v>259</v>
      </c>
      <c r="B44" s="151" t="s">
        <v>422</v>
      </c>
      <c r="C44" s="153" t="s">
        <v>423</v>
      </c>
      <c r="D44" s="25" t="s">
        <v>398</v>
      </c>
      <c r="E44" s="26">
        <v>117</v>
      </c>
      <c r="F44" s="25" t="s">
        <v>313</v>
      </c>
      <c r="G44" s="25" t="s">
        <v>314</v>
      </c>
      <c r="H44" s="25" t="s">
        <v>24</v>
      </c>
      <c r="I44" s="157"/>
      <c r="J44" s="157"/>
      <c r="K44" s="157"/>
      <c r="L44" s="157">
        <v>5</v>
      </c>
      <c r="M44" s="157"/>
      <c r="N44" s="157"/>
      <c r="O44" s="157"/>
      <c r="P44" s="157"/>
      <c r="Q44" s="157"/>
      <c r="R44" s="157"/>
      <c r="S44" s="157"/>
      <c r="T44" s="157">
        <v>5</v>
      </c>
      <c r="U44" s="157"/>
      <c r="V44" s="157">
        <v>5</v>
      </c>
      <c r="W44" s="157">
        <f t="shared" si="0"/>
        <v>15</v>
      </c>
      <c r="X44" s="155">
        <f t="shared" si="1"/>
        <v>0.003865740740740753</v>
      </c>
      <c r="Y44" s="155">
        <f t="shared" si="2"/>
        <v>0.004039351851851864</v>
      </c>
      <c r="Z44" s="149">
        <v>14</v>
      </c>
    </row>
    <row r="45" spans="1:26" ht="13.5" thickBot="1">
      <c r="A45">
        <v>259</v>
      </c>
      <c r="B45" s="152" t="s">
        <v>422</v>
      </c>
      <c r="C45" s="154" t="s">
        <v>423</v>
      </c>
      <c r="D45" s="28" t="s">
        <v>398</v>
      </c>
      <c r="E45" s="29" t="s">
        <v>373</v>
      </c>
      <c r="F45" s="28" t="s">
        <v>374</v>
      </c>
      <c r="G45" s="28" t="s">
        <v>208</v>
      </c>
      <c r="H45" s="28" t="s">
        <v>24</v>
      </c>
      <c r="I45" s="158"/>
      <c r="J45" s="158"/>
      <c r="K45" s="158"/>
      <c r="L45" s="158">
        <v>5</v>
      </c>
      <c r="M45" s="158"/>
      <c r="N45" s="158"/>
      <c r="O45" s="158"/>
      <c r="P45" s="158"/>
      <c r="Q45" s="158"/>
      <c r="R45" s="158"/>
      <c r="S45" s="158"/>
      <c r="T45" s="158">
        <v>5</v>
      </c>
      <c r="U45" s="158"/>
      <c r="V45" s="158">
        <v>5</v>
      </c>
      <c r="W45" s="158">
        <f t="shared" si="0"/>
        <v>15</v>
      </c>
      <c r="X45" s="156">
        <f t="shared" si="1"/>
        <v>0.003865740740740753</v>
      </c>
      <c r="Y45" s="156">
        <f t="shared" si="2"/>
        <v>0.004039351851851864</v>
      </c>
      <c r="Z45" s="150"/>
    </row>
    <row r="46" spans="1:26" ht="12.75">
      <c r="A46">
        <v>247</v>
      </c>
      <c r="B46" s="151" t="s">
        <v>401</v>
      </c>
      <c r="C46" s="153" t="s">
        <v>402</v>
      </c>
      <c r="D46" s="25" t="s">
        <v>398</v>
      </c>
      <c r="E46" s="26" t="s">
        <v>403</v>
      </c>
      <c r="F46" s="25" t="s">
        <v>404</v>
      </c>
      <c r="G46" s="25" t="s">
        <v>405</v>
      </c>
      <c r="H46" s="25" t="s">
        <v>24</v>
      </c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>
        <v>20</v>
      </c>
      <c r="U46" s="157"/>
      <c r="V46" s="157"/>
      <c r="W46" s="157">
        <f t="shared" si="0"/>
        <v>20</v>
      </c>
      <c r="X46" s="155">
        <f t="shared" si="1"/>
        <v>0.003993055555555625</v>
      </c>
      <c r="Y46" s="155">
        <f t="shared" si="2"/>
        <v>0.0042245370370371065</v>
      </c>
      <c r="Z46" s="149"/>
    </row>
    <row r="47" spans="1:26" ht="13.5" thickBot="1">
      <c r="A47">
        <v>247</v>
      </c>
      <c r="B47" s="152" t="s">
        <v>401</v>
      </c>
      <c r="C47" s="154" t="s">
        <v>402</v>
      </c>
      <c r="D47" s="28" t="s">
        <v>398</v>
      </c>
      <c r="E47" s="29" t="s">
        <v>263</v>
      </c>
      <c r="F47" s="28" t="s">
        <v>264</v>
      </c>
      <c r="G47" s="28" t="s">
        <v>265</v>
      </c>
      <c r="H47" s="28" t="s">
        <v>24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>
        <v>20</v>
      </c>
      <c r="U47" s="158"/>
      <c r="V47" s="158"/>
      <c r="W47" s="158">
        <f t="shared" si="0"/>
        <v>20</v>
      </c>
      <c r="X47" s="156">
        <f t="shared" si="1"/>
        <v>0.003993055555555625</v>
      </c>
      <c r="Y47" s="156">
        <f t="shared" si="2"/>
        <v>0.0042245370370371065</v>
      </c>
      <c r="Z47" s="150"/>
    </row>
  </sheetData>
  <sheetProtection/>
  <mergeCells count="460">
    <mergeCell ref="W46:W47"/>
    <mergeCell ref="X46:X47"/>
    <mergeCell ref="Y46:Y47"/>
    <mergeCell ref="S46:S47"/>
    <mergeCell ref="T46:T47"/>
    <mergeCell ref="U46:U47"/>
    <mergeCell ref="V46:V47"/>
    <mergeCell ref="O46:O47"/>
    <mergeCell ref="P46:P47"/>
    <mergeCell ref="Q46:Q47"/>
    <mergeCell ref="R46:R47"/>
    <mergeCell ref="K46:K47"/>
    <mergeCell ref="L46:L47"/>
    <mergeCell ref="M46:M47"/>
    <mergeCell ref="N46:N47"/>
    <mergeCell ref="B46:B47"/>
    <mergeCell ref="C46:C47"/>
    <mergeCell ref="I46:I47"/>
    <mergeCell ref="J46:J47"/>
    <mergeCell ref="V44:V45"/>
    <mergeCell ref="W44:W45"/>
    <mergeCell ref="X44:X45"/>
    <mergeCell ref="Y44:Y45"/>
    <mergeCell ref="R44:R45"/>
    <mergeCell ref="S44:S45"/>
    <mergeCell ref="T44:T45"/>
    <mergeCell ref="U44:U45"/>
    <mergeCell ref="N44:N45"/>
    <mergeCell ref="O44:O45"/>
    <mergeCell ref="P44:P45"/>
    <mergeCell ref="Q44:Q45"/>
    <mergeCell ref="W42:W43"/>
    <mergeCell ref="X42:X43"/>
    <mergeCell ref="Y42:Y43"/>
    <mergeCell ref="B44:B45"/>
    <mergeCell ref="C44:C45"/>
    <mergeCell ref="I44:I45"/>
    <mergeCell ref="J44:J45"/>
    <mergeCell ref="K44:K45"/>
    <mergeCell ref="L44:L45"/>
    <mergeCell ref="M44:M45"/>
    <mergeCell ref="S42:S43"/>
    <mergeCell ref="T42:T43"/>
    <mergeCell ref="U42:U43"/>
    <mergeCell ref="V42:V43"/>
    <mergeCell ref="O42:O43"/>
    <mergeCell ref="P42:P43"/>
    <mergeCell ref="Q42:Q43"/>
    <mergeCell ref="R42:R43"/>
    <mergeCell ref="K42:K43"/>
    <mergeCell ref="L42:L43"/>
    <mergeCell ref="M42:M43"/>
    <mergeCell ref="N42:N43"/>
    <mergeCell ref="B42:B43"/>
    <mergeCell ref="C42:C43"/>
    <mergeCell ref="I42:I43"/>
    <mergeCell ref="J42:J43"/>
    <mergeCell ref="V40:V41"/>
    <mergeCell ref="W40:W41"/>
    <mergeCell ref="X40:X41"/>
    <mergeCell ref="Y40:Y41"/>
    <mergeCell ref="R40:R41"/>
    <mergeCell ref="S40:S41"/>
    <mergeCell ref="T40:T41"/>
    <mergeCell ref="U40:U41"/>
    <mergeCell ref="N40:N41"/>
    <mergeCell ref="O40:O41"/>
    <mergeCell ref="P40:P41"/>
    <mergeCell ref="Q40:Q41"/>
    <mergeCell ref="W38:W39"/>
    <mergeCell ref="X38:X39"/>
    <mergeCell ref="Y38:Y39"/>
    <mergeCell ref="B40:B41"/>
    <mergeCell ref="C40:C41"/>
    <mergeCell ref="I40:I41"/>
    <mergeCell ref="J40:J41"/>
    <mergeCell ref="K40:K41"/>
    <mergeCell ref="L40:L41"/>
    <mergeCell ref="M40:M41"/>
    <mergeCell ref="S38:S39"/>
    <mergeCell ref="T38:T39"/>
    <mergeCell ref="U38:U39"/>
    <mergeCell ref="V38:V39"/>
    <mergeCell ref="O38:O39"/>
    <mergeCell ref="P38:P39"/>
    <mergeCell ref="Q38:Q39"/>
    <mergeCell ref="R38:R39"/>
    <mergeCell ref="K38:K39"/>
    <mergeCell ref="L38:L39"/>
    <mergeCell ref="M38:M39"/>
    <mergeCell ref="N38:N39"/>
    <mergeCell ref="B38:B39"/>
    <mergeCell ref="C38:C39"/>
    <mergeCell ref="I38:I39"/>
    <mergeCell ref="J38:J39"/>
    <mergeCell ref="V36:V37"/>
    <mergeCell ref="W36:W37"/>
    <mergeCell ref="X36:X37"/>
    <mergeCell ref="Y36:Y37"/>
    <mergeCell ref="R36:R37"/>
    <mergeCell ref="S36:S37"/>
    <mergeCell ref="T36:T37"/>
    <mergeCell ref="U36:U37"/>
    <mergeCell ref="N36:N37"/>
    <mergeCell ref="O36:O37"/>
    <mergeCell ref="P36:P37"/>
    <mergeCell ref="Q36:Q37"/>
    <mergeCell ref="W34:W35"/>
    <mergeCell ref="X34:X35"/>
    <mergeCell ref="Y34:Y35"/>
    <mergeCell ref="B36:B37"/>
    <mergeCell ref="C36:C37"/>
    <mergeCell ref="I36:I37"/>
    <mergeCell ref="J36:J37"/>
    <mergeCell ref="K36:K37"/>
    <mergeCell ref="L36:L37"/>
    <mergeCell ref="M36:M37"/>
    <mergeCell ref="S34:S35"/>
    <mergeCell ref="T34:T35"/>
    <mergeCell ref="U34:U35"/>
    <mergeCell ref="V34:V35"/>
    <mergeCell ref="O34:O35"/>
    <mergeCell ref="P34:P35"/>
    <mergeCell ref="Q34:Q35"/>
    <mergeCell ref="R34:R35"/>
    <mergeCell ref="K34:K35"/>
    <mergeCell ref="L34:L35"/>
    <mergeCell ref="M34:M35"/>
    <mergeCell ref="N34:N35"/>
    <mergeCell ref="B34:B35"/>
    <mergeCell ref="C34:C35"/>
    <mergeCell ref="I34:I35"/>
    <mergeCell ref="J34:J35"/>
    <mergeCell ref="V32:V33"/>
    <mergeCell ref="W32:W33"/>
    <mergeCell ref="X32:X33"/>
    <mergeCell ref="Y32:Y33"/>
    <mergeCell ref="R32:R33"/>
    <mergeCell ref="S32:S33"/>
    <mergeCell ref="T32:T33"/>
    <mergeCell ref="U32:U33"/>
    <mergeCell ref="N32:N33"/>
    <mergeCell ref="O32:O33"/>
    <mergeCell ref="P32:P33"/>
    <mergeCell ref="Q32:Q33"/>
    <mergeCell ref="W30:W31"/>
    <mergeCell ref="X30:X31"/>
    <mergeCell ref="Y30:Y31"/>
    <mergeCell ref="B32:B33"/>
    <mergeCell ref="C32:C33"/>
    <mergeCell ref="I32:I33"/>
    <mergeCell ref="J32:J33"/>
    <mergeCell ref="K32:K33"/>
    <mergeCell ref="L32:L33"/>
    <mergeCell ref="M32:M33"/>
    <mergeCell ref="S30:S31"/>
    <mergeCell ref="T30:T31"/>
    <mergeCell ref="U30:U31"/>
    <mergeCell ref="V30:V31"/>
    <mergeCell ref="O30:O31"/>
    <mergeCell ref="P30:P31"/>
    <mergeCell ref="Q30:Q31"/>
    <mergeCell ref="R30:R31"/>
    <mergeCell ref="K30:K31"/>
    <mergeCell ref="L30:L31"/>
    <mergeCell ref="M30:M31"/>
    <mergeCell ref="N30:N31"/>
    <mergeCell ref="B30:B31"/>
    <mergeCell ref="C30:C31"/>
    <mergeCell ref="I30:I31"/>
    <mergeCell ref="J30:J31"/>
    <mergeCell ref="V28:V29"/>
    <mergeCell ref="W28:W29"/>
    <mergeCell ref="X28:X29"/>
    <mergeCell ref="Y28:Y29"/>
    <mergeCell ref="R28:R29"/>
    <mergeCell ref="S28:S29"/>
    <mergeCell ref="T28:T29"/>
    <mergeCell ref="U28:U29"/>
    <mergeCell ref="N28:N29"/>
    <mergeCell ref="O28:O29"/>
    <mergeCell ref="P28:P29"/>
    <mergeCell ref="Q28:Q29"/>
    <mergeCell ref="W26:W27"/>
    <mergeCell ref="X26:X27"/>
    <mergeCell ref="Y26:Y27"/>
    <mergeCell ref="B28:B29"/>
    <mergeCell ref="C28:C29"/>
    <mergeCell ref="I28:I29"/>
    <mergeCell ref="J28:J29"/>
    <mergeCell ref="K28:K29"/>
    <mergeCell ref="L28:L29"/>
    <mergeCell ref="M28:M29"/>
    <mergeCell ref="S26:S27"/>
    <mergeCell ref="T26:T27"/>
    <mergeCell ref="U26:U27"/>
    <mergeCell ref="V26:V27"/>
    <mergeCell ref="O26:O27"/>
    <mergeCell ref="P26:P27"/>
    <mergeCell ref="Q26:Q27"/>
    <mergeCell ref="R26:R27"/>
    <mergeCell ref="K26:K27"/>
    <mergeCell ref="L26:L27"/>
    <mergeCell ref="M26:M27"/>
    <mergeCell ref="N26:N27"/>
    <mergeCell ref="B26:B27"/>
    <mergeCell ref="C26:C27"/>
    <mergeCell ref="I26:I27"/>
    <mergeCell ref="J26:J27"/>
    <mergeCell ref="V24:V25"/>
    <mergeCell ref="W24:W25"/>
    <mergeCell ref="X24:X25"/>
    <mergeCell ref="Y24:Y25"/>
    <mergeCell ref="R24:R25"/>
    <mergeCell ref="S24:S25"/>
    <mergeCell ref="T24:T25"/>
    <mergeCell ref="U24:U25"/>
    <mergeCell ref="N24:N25"/>
    <mergeCell ref="O24:O25"/>
    <mergeCell ref="P24:P25"/>
    <mergeCell ref="Q24:Q25"/>
    <mergeCell ref="W22:W23"/>
    <mergeCell ref="X22:X23"/>
    <mergeCell ref="Y22:Y23"/>
    <mergeCell ref="B24:B25"/>
    <mergeCell ref="C24:C25"/>
    <mergeCell ref="I24:I25"/>
    <mergeCell ref="J24:J25"/>
    <mergeCell ref="K24:K25"/>
    <mergeCell ref="L24:L25"/>
    <mergeCell ref="M24:M25"/>
    <mergeCell ref="S22:S23"/>
    <mergeCell ref="T22:T23"/>
    <mergeCell ref="U22:U23"/>
    <mergeCell ref="V22:V23"/>
    <mergeCell ref="O22:O23"/>
    <mergeCell ref="P22:P23"/>
    <mergeCell ref="Q22:Q23"/>
    <mergeCell ref="R22:R23"/>
    <mergeCell ref="K22:K23"/>
    <mergeCell ref="L22:L23"/>
    <mergeCell ref="M22:M23"/>
    <mergeCell ref="N22:N23"/>
    <mergeCell ref="B22:B23"/>
    <mergeCell ref="C22:C23"/>
    <mergeCell ref="I22:I23"/>
    <mergeCell ref="J22:J23"/>
    <mergeCell ref="V20:V21"/>
    <mergeCell ref="W20:W21"/>
    <mergeCell ref="X20:X21"/>
    <mergeCell ref="Y20:Y21"/>
    <mergeCell ref="R20:R21"/>
    <mergeCell ref="S20:S21"/>
    <mergeCell ref="T20:T21"/>
    <mergeCell ref="U20:U21"/>
    <mergeCell ref="N20:N21"/>
    <mergeCell ref="O20:O21"/>
    <mergeCell ref="P20:P21"/>
    <mergeCell ref="Q20:Q21"/>
    <mergeCell ref="W18:W19"/>
    <mergeCell ref="X18:X19"/>
    <mergeCell ref="Y18:Y19"/>
    <mergeCell ref="B20:B21"/>
    <mergeCell ref="C20:C21"/>
    <mergeCell ref="I20:I21"/>
    <mergeCell ref="J20:J21"/>
    <mergeCell ref="K20:K21"/>
    <mergeCell ref="L20:L21"/>
    <mergeCell ref="M20:M21"/>
    <mergeCell ref="S18:S19"/>
    <mergeCell ref="T18:T19"/>
    <mergeCell ref="U18:U19"/>
    <mergeCell ref="V18:V19"/>
    <mergeCell ref="O18:O19"/>
    <mergeCell ref="P18:P19"/>
    <mergeCell ref="Q18:Q19"/>
    <mergeCell ref="R18:R19"/>
    <mergeCell ref="K18:K19"/>
    <mergeCell ref="L18:L19"/>
    <mergeCell ref="M18:M19"/>
    <mergeCell ref="N18:N19"/>
    <mergeCell ref="B18:B19"/>
    <mergeCell ref="C18:C19"/>
    <mergeCell ref="I18:I19"/>
    <mergeCell ref="J18:J19"/>
    <mergeCell ref="V16:V17"/>
    <mergeCell ref="W16:W17"/>
    <mergeCell ref="X16:X17"/>
    <mergeCell ref="Y16:Y17"/>
    <mergeCell ref="R16:R17"/>
    <mergeCell ref="S16:S17"/>
    <mergeCell ref="T16:T17"/>
    <mergeCell ref="U16:U17"/>
    <mergeCell ref="N16:N17"/>
    <mergeCell ref="O16:O17"/>
    <mergeCell ref="P16:P17"/>
    <mergeCell ref="Q16:Q17"/>
    <mergeCell ref="W14:W15"/>
    <mergeCell ref="X14:X15"/>
    <mergeCell ref="Y14:Y15"/>
    <mergeCell ref="B16:B17"/>
    <mergeCell ref="C16:C17"/>
    <mergeCell ref="I16:I17"/>
    <mergeCell ref="J16:J17"/>
    <mergeCell ref="K16:K17"/>
    <mergeCell ref="L16:L17"/>
    <mergeCell ref="M16:M17"/>
    <mergeCell ref="S14:S15"/>
    <mergeCell ref="T14:T15"/>
    <mergeCell ref="U14:U15"/>
    <mergeCell ref="V14:V15"/>
    <mergeCell ref="O14:O15"/>
    <mergeCell ref="P14:P15"/>
    <mergeCell ref="Q14:Q15"/>
    <mergeCell ref="R14:R15"/>
    <mergeCell ref="K14:K15"/>
    <mergeCell ref="L14:L15"/>
    <mergeCell ref="M14:M15"/>
    <mergeCell ref="N14:N15"/>
    <mergeCell ref="B14:B15"/>
    <mergeCell ref="C14:C15"/>
    <mergeCell ref="I14:I15"/>
    <mergeCell ref="J14:J15"/>
    <mergeCell ref="V12:V13"/>
    <mergeCell ref="W12:W13"/>
    <mergeCell ref="X12:X13"/>
    <mergeCell ref="Y12:Y13"/>
    <mergeCell ref="R12:R13"/>
    <mergeCell ref="S12:S13"/>
    <mergeCell ref="T12:T13"/>
    <mergeCell ref="U12:U13"/>
    <mergeCell ref="N12:N13"/>
    <mergeCell ref="O12:O13"/>
    <mergeCell ref="P12:P13"/>
    <mergeCell ref="Q12:Q13"/>
    <mergeCell ref="W10:W11"/>
    <mergeCell ref="X10:X11"/>
    <mergeCell ref="Y10:Y11"/>
    <mergeCell ref="B12:B13"/>
    <mergeCell ref="C12:C13"/>
    <mergeCell ref="I12:I13"/>
    <mergeCell ref="J12:J13"/>
    <mergeCell ref="K12:K13"/>
    <mergeCell ref="L12:L13"/>
    <mergeCell ref="M12:M13"/>
    <mergeCell ref="S10:S11"/>
    <mergeCell ref="T10:T11"/>
    <mergeCell ref="U10:U11"/>
    <mergeCell ref="V10:V11"/>
    <mergeCell ref="O10:O11"/>
    <mergeCell ref="P10:P11"/>
    <mergeCell ref="Q10:Q11"/>
    <mergeCell ref="R10:R11"/>
    <mergeCell ref="K10:K11"/>
    <mergeCell ref="L10:L11"/>
    <mergeCell ref="M10:M11"/>
    <mergeCell ref="N10:N11"/>
    <mergeCell ref="B10:B11"/>
    <mergeCell ref="C10:C11"/>
    <mergeCell ref="I10:I11"/>
    <mergeCell ref="J10:J11"/>
    <mergeCell ref="V8:V9"/>
    <mergeCell ref="W8:W9"/>
    <mergeCell ref="X8:X9"/>
    <mergeCell ref="Y8:Y9"/>
    <mergeCell ref="R8:R9"/>
    <mergeCell ref="S8:S9"/>
    <mergeCell ref="T8:T9"/>
    <mergeCell ref="U8:U9"/>
    <mergeCell ref="N8:N9"/>
    <mergeCell ref="O8:O9"/>
    <mergeCell ref="P8:P9"/>
    <mergeCell ref="Q8:Q9"/>
    <mergeCell ref="W6:W7"/>
    <mergeCell ref="X6:X7"/>
    <mergeCell ref="Y6:Y7"/>
    <mergeCell ref="B8:B9"/>
    <mergeCell ref="C8:C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B6:B7"/>
    <mergeCell ref="C6:C7"/>
    <mergeCell ref="I6:I7"/>
    <mergeCell ref="J6:J7"/>
    <mergeCell ref="V4:V5"/>
    <mergeCell ref="W4:W5"/>
    <mergeCell ref="X4:X5"/>
    <mergeCell ref="Y4:Y5"/>
    <mergeCell ref="R4:R5"/>
    <mergeCell ref="S4:S5"/>
    <mergeCell ref="T4:T5"/>
    <mergeCell ref="U4:U5"/>
    <mergeCell ref="N4:N5"/>
    <mergeCell ref="O4:O5"/>
    <mergeCell ref="P4:P5"/>
    <mergeCell ref="Q4:Q5"/>
    <mergeCell ref="W2:W3"/>
    <mergeCell ref="X2:X3"/>
    <mergeCell ref="Y2:Y3"/>
    <mergeCell ref="B4:B5"/>
    <mergeCell ref="C4:C5"/>
    <mergeCell ref="I4:I5"/>
    <mergeCell ref="J4:J5"/>
    <mergeCell ref="K4:K5"/>
    <mergeCell ref="L4:L5"/>
    <mergeCell ref="M4:M5"/>
    <mergeCell ref="S2:S3"/>
    <mergeCell ref="T2:T3"/>
    <mergeCell ref="U2:U3"/>
    <mergeCell ref="V2:V3"/>
    <mergeCell ref="O2:O3"/>
    <mergeCell ref="P2:P3"/>
    <mergeCell ref="Q2:Q3"/>
    <mergeCell ref="R2:R3"/>
    <mergeCell ref="K2:K3"/>
    <mergeCell ref="L2:L3"/>
    <mergeCell ref="M2:M3"/>
    <mergeCell ref="N2:N3"/>
    <mergeCell ref="B2:B3"/>
    <mergeCell ref="C2:C3"/>
    <mergeCell ref="I2:I3"/>
    <mergeCell ref="J2:J3"/>
    <mergeCell ref="Z42:Z43"/>
    <mergeCell ref="Z44:Z45"/>
    <mergeCell ref="Z46:Z47"/>
    <mergeCell ref="Z34:Z35"/>
    <mergeCell ref="Z36:Z37"/>
    <mergeCell ref="Z38:Z39"/>
    <mergeCell ref="Z40:Z41"/>
    <mergeCell ref="Z26:Z27"/>
    <mergeCell ref="Z28:Z29"/>
    <mergeCell ref="Z30:Z31"/>
    <mergeCell ref="Z32:Z33"/>
    <mergeCell ref="Z18:Z19"/>
    <mergeCell ref="Z20:Z21"/>
    <mergeCell ref="Z22:Z23"/>
    <mergeCell ref="Z24:Z25"/>
    <mergeCell ref="Z10:Z11"/>
    <mergeCell ref="Z12:Z13"/>
    <mergeCell ref="Z14:Z15"/>
    <mergeCell ref="Z16:Z17"/>
    <mergeCell ref="Z2:Z3"/>
    <mergeCell ref="Z4:Z5"/>
    <mergeCell ref="Z6:Z7"/>
    <mergeCell ref="Z8:Z9"/>
  </mergeCells>
  <conditionalFormatting sqref="Z2:Z4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Kond</dc:creator>
  <cp:keywords/>
  <dc:description/>
  <cp:lastModifiedBy>:-)</cp:lastModifiedBy>
  <dcterms:created xsi:type="dcterms:W3CDTF">2011-06-19T04:20:34Z</dcterms:created>
  <dcterms:modified xsi:type="dcterms:W3CDTF">2011-06-22T21:02:35Z</dcterms:modified>
  <cp:category/>
  <cp:version/>
  <cp:contentType/>
  <cp:contentStatus/>
</cp:coreProperties>
</file>